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mukai\OneDrive - NYK Group\デスクトップ\スケジュール\2024\02_WEST MED\0417\"/>
    </mc:Choice>
  </mc:AlternateContent>
  <xr:revisionPtr revIDLastSave="54" documentId="8_{40C7C227-E42C-4BEC-A13C-87647B280E68}" xr6:coauthVersionLast="36" xr6:coauthVersionMax="47" xr10:uidLastSave="{910863D1-907D-4DC3-A267-AE7EC0B29EB6}"/>
  <bookViews>
    <workbookView xWindow="-120" yWindow="-120" windowWidth="29040" windowHeight="15720" xr2:uid="{00000000-000D-0000-FFFF-FFFF00000000}"/>
  </bookViews>
  <sheets>
    <sheet name="地中海  神戸" sheetId="18" r:id="rId1"/>
  </sheets>
  <definedNames>
    <definedName name="_xlnm._FilterDatabase" localSheetId="0" hidden="1">'地中海  神戸'!#REF!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8" l="1"/>
  <c r="G20" i="18"/>
  <c r="G26" i="18" s="1"/>
  <c r="H20" i="18"/>
  <c r="G21" i="18"/>
  <c r="H21" i="18"/>
  <c r="H26" i="18"/>
  <c r="H15" i="18"/>
  <c r="C29" i="18"/>
  <c r="C28" i="18"/>
  <c r="C27" i="18"/>
  <c r="C26" i="18"/>
  <c r="C20" i="18"/>
  <c r="C21" i="18"/>
  <c r="C22" i="18"/>
  <c r="C23" i="18" s="1"/>
  <c r="L20" i="18"/>
  <c r="I21" i="18"/>
  <c r="J26" i="18" l="1"/>
  <c r="G28" i="18"/>
  <c r="J28" i="18" s="1"/>
  <c r="I26" i="18"/>
  <c r="J27" i="18" s="1"/>
  <c r="G27" i="18"/>
  <c r="H25" i="18"/>
  <c r="M25" i="18" s="1"/>
  <c r="H28" i="18"/>
  <c r="K28" i="18" s="1"/>
  <c r="L28" i="18" s="1"/>
  <c r="K26" i="18"/>
  <c r="L26" i="18" s="1"/>
  <c r="C24" i="18"/>
  <c r="C25" i="18" s="1"/>
  <c r="L24" i="18"/>
  <c r="J21" i="18"/>
  <c r="I27" i="18" l="1"/>
  <c r="G29" i="18"/>
  <c r="H29" i="18" s="1"/>
  <c r="M29" i="18" s="1"/>
  <c r="H27" i="18"/>
  <c r="M27" i="18" s="1"/>
  <c r="I28" i="18"/>
  <c r="I29" i="18" s="1"/>
  <c r="J24" i="18"/>
  <c r="I24" i="18"/>
  <c r="C16" i="18"/>
  <c r="C15" i="18"/>
  <c r="J29" i="18" l="1"/>
  <c r="J25" i="18"/>
  <c r="I25" i="18"/>
  <c r="J14" i="18"/>
  <c r="I14" i="18"/>
  <c r="J15" i="18" s="1"/>
  <c r="G17" i="18"/>
  <c r="M15" i="18"/>
  <c r="G16" i="18"/>
  <c r="C18" i="18"/>
  <c r="C17" i="18"/>
  <c r="J16" i="18" l="1"/>
  <c r="I16" i="18"/>
  <c r="H16" i="18"/>
  <c r="K14" i="18"/>
  <c r="L14" i="18" s="1"/>
  <c r="I15" i="18"/>
  <c r="G18" i="18"/>
  <c r="G19" i="18"/>
  <c r="H17" i="18"/>
  <c r="M17" i="18" s="1"/>
  <c r="C19" i="18"/>
  <c r="J18" i="18" l="1"/>
  <c r="I18" i="18"/>
  <c r="J19" i="18" s="1"/>
  <c r="H18" i="18"/>
  <c r="K18" i="18" s="1"/>
  <c r="L18" i="18" s="1"/>
  <c r="K16" i="18"/>
  <c r="L16" i="18" s="1"/>
  <c r="J17" i="18"/>
  <c r="I17" i="18"/>
  <c r="H19" i="18"/>
  <c r="M19" i="18" s="1"/>
  <c r="I19" i="18" l="1"/>
</calcChain>
</file>

<file path=xl/sharedStrings.xml><?xml version="1.0" encoding="utf-8"?>
<sst xmlns="http://schemas.openxmlformats.org/spreadsheetml/2006/main" count="106" uniqueCount="70">
  <si>
    <t xml:space="preserve">WEST MED混載 （神戸積み） </t>
    <rPh sb="8" eb="10">
      <t>コンサイ</t>
    </rPh>
    <rPh sb="12" eb="14">
      <t>コウベ</t>
    </rPh>
    <phoneticPr fontId="6"/>
  </si>
  <si>
    <t>仕向地をクリックして頂くことでWEB BOOKINGが可能です。</t>
    <rPh sb="0" eb="3">
      <t>シムケチ</t>
    </rPh>
    <rPh sb="10" eb="11">
      <t>イタダ</t>
    </rPh>
    <rPh sb="27" eb="29">
      <t>カノウ</t>
    </rPh>
    <phoneticPr fontId="6"/>
  </si>
  <si>
    <t>お問い合わせはこちらから</t>
    <rPh sb="1" eb="2">
      <t>ト</t>
    </rPh>
    <rPh sb="3" eb="4">
      <t>ア</t>
    </rPh>
    <phoneticPr fontId="6"/>
  </si>
  <si>
    <t>但し、スケジュール検索画面でFROM(荷受地CFS)の選択が必要となります。</t>
    <rPh sb="0" eb="1">
      <t>タダ</t>
    </rPh>
    <rPh sb="9" eb="11">
      <t>ケンサク</t>
    </rPh>
    <rPh sb="11" eb="13">
      <t>ガメン</t>
    </rPh>
    <rPh sb="19" eb="21">
      <t>ニウケ</t>
    </rPh>
    <rPh sb="21" eb="22">
      <t>チ</t>
    </rPh>
    <rPh sb="27" eb="29">
      <t>センタク</t>
    </rPh>
    <rPh sb="30" eb="32">
      <t>ヒツヨウ</t>
    </rPh>
    <phoneticPr fontId="6"/>
  </si>
  <si>
    <t>スケジュールは予告なく変更となる可能性がございます。</t>
    <rPh sb="16" eb="19">
      <t>カノウセイ</t>
    </rPh>
    <phoneticPr fontId="6"/>
  </si>
  <si>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6"/>
  </si>
  <si>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6"/>
  </si>
  <si>
    <t>こちらをクリック🚢⚠</t>
    <phoneticPr fontId="6"/>
  </si>
  <si>
    <t>神戸積み</t>
    <rPh sb="0" eb="2">
      <t>コウベ</t>
    </rPh>
    <rPh sb="2" eb="3">
      <t>ヅ</t>
    </rPh>
    <phoneticPr fontId="8"/>
  </si>
  <si>
    <t xml:space="preserve">CFS CUT = 
上段：搬入先CFS / 下段：VANNING場所
*VANNING場所は変更になる可能性がございます。
</t>
    <rPh sb="11" eb="13">
      <t>ジョウダン</t>
    </rPh>
    <rPh sb="14" eb="16">
      <t>ハンニュウ</t>
    </rPh>
    <rPh sb="16" eb="17">
      <t>サキ</t>
    </rPh>
    <rPh sb="23" eb="25">
      <t>ゲダン</t>
    </rPh>
    <rPh sb="33" eb="35">
      <t>バショ</t>
    </rPh>
    <rPh sb="44" eb="46">
      <t>バショ</t>
    </rPh>
    <rPh sb="47" eb="49">
      <t>ヘンコウ</t>
    </rPh>
    <rPh sb="52" eb="55">
      <t>カノウセイ</t>
    </rPh>
    <phoneticPr fontId="25"/>
  </si>
  <si>
    <t>危険品 =
●:引受可 / ×:引受不可</t>
  </si>
  <si>
    <t>VESSEL
本船</t>
    <rPh sb="8" eb="10">
      <t>ホンセン</t>
    </rPh>
    <phoneticPr fontId="6"/>
  </si>
  <si>
    <t>VOY
次航</t>
    <rPh sb="5" eb="6">
      <t>ツギ</t>
    </rPh>
    <rPh sb="6" eb="7">
      <t>ワタル</t>
    </rPh>
    <phoneticPr fontId="6"/>
  </si>
  <si>
    <t>CARRIER
船会社</t>
    <rPh sb="9" eb="10">
      <t>フネ</t>
    </rPh>
    <rPh sb="10" eb="12">
      <t>カイシャ</t>
    </rPh>
    <phoneticPr fontId="6"/>
  </si>
  <si>
    <t>ETA-ETD</t>
    <phoneticPr fontId="6"/>
  </si>
  <si>
    <t>CFS CUT</t>
    <phoneticPr fontId="6"/>
  </si>
  <si>
    <t>ETA</t>
    <phoneticPr fontId="6"/>
  </si>
  <si>
    <t>DG
危険品</t>
    <rPh sb="3" eb="5">
      <t>キケン</t>
    </rPh>
    <rPh sb="5" eb="6">
      <t>ヒン</t>
    </rPh>
    <phoneticPr fontId="6"/>
  </si>
  <si>
    <t>KOBE</t>
    <phoneticPr fontId="6"/>
  </si>
  <si>
    <t>OSAKA</t>
    <phoneticPr fontId="6"/>
  </si>
  <si>
    <t>GENOA
☆入港日</t>
    <rPh sb="7" eb="10">
      <t>ニュウコウビ</t>
    </rPh>
    <phoneticPr fontId="8"/>
  </si>
  <si>
    <t>MILANO</t>
    <phoneticPr fontId="8"/>
  </si>
  <si>
    <t>BARCELONA</t>
    <phoneticPr fontId="6"/>
  </si>
  <si>
    <t>WK</t>
  </si>
  <si>
    <t>×</t>
  </si>
  <si>
    <t>ATHENS BRIDGE</t>
    <phoneticPr fontId="6"/>
  </si>
  <si>
    <t>ONE</t>
  </si>
  <si>
    <t>×</t>
    <phoneticPr fontId="6"/>
  </si>
  <si>
    <t>SEASPAN KYOTO</t>
    <phoneticPr fontId="6"/>
  </si>
  <si>
    <t>BAI CHAY BRIDGE</t>
    <phoneticPr fontId="6"/>
  </si>
  <si>
    <t>* 祝日の為、CFS CUT日が通常と異なる日付となります。</t>
    <rPh sb="2" eb="4">
      <t>シュクジツ</t>
    </rPh>
    <rPh sb="5" eb="6">
      <t>タメ</t>
    </rPh>
    <rPh sb="14" eb="15">
      <t>ヒ</t>
    </rPh>
    <rPh sb="16" eb="18">
      <t>ツウジョウ</t>
    </rPh>
    <rPh sb="19" eb="20">
      <t>コト</t>
    </rPh>
    <rPh sb="22" eb="24">
      <t>ヒヅケ</t>
    </rPh>
    <phoneticPr fontId="6"/>
  </si>
  <si>
    <t>※</t>
    <phoneticPr fontId="6"/>
  </si>
  <si>
    <t>●MILANO向けの揚港…GENOA　●BARCELONA向けの揚港…BARCELONA</t>
    <phoneticPr fontId="6"/>
  </si>
  <si>
    <t>SINGAPOREにて本船積替を行います。(リコンソリは行いません。)</t>
    <rPh sb="11" eb="13">
      <t>ホンセン</t>
    </rPh>
    <rPh sb="13" eb="15">
      <t>ツミカ</t>
    </rPh>
    <rPh sb="16" eb="17">
      <t>オコナ</t>
    </rPh>
    <rPh sb="28" eb="29">
      <t>オコナ</t>
    </rPh>
    <phoneticPr fontId="6"/>
  </si>
  <si>
    <t xml:space="preserve">☆ ETA GENOAは入港予定日となります。 </t>
  </si>
  <si>
    <t>【貨物搬入先】</t>
    <rPh sb="1" eb="3">
      <t>カモツ</t>
    </rPh>
    <rPh sb="3" eb="5">
      <t>ハンニュウ</t>
    </rPh>
    <rPh sb="5" eb="6">
      <t>サキ</t>
    </rPh>
    <phoneticPr fontId="9"/>
  </si>
  <si>
    <t>※貨物搬入前・搬入時の送り状には、〔トランスコンテナ扱い〕〔BOOKING NO.〕〔仕向地〕〔個数〕〔荷姿〕〔SHIPPING MARK〕の記載をお願い致します。</t>
    <rPh sb="43" eb="46">
      <t>シムケチ</t>
    </rPh>
    <phoneticPr fontId="6"/>
  </si>
  <si>
    <t>BANGKOK BRIDGE</t>
    <phoneticPr fontId="6"/>
  </si>
  <si>
    <t>MOL EXPLORER</t>
    <phoneticPr fontId="6"/>
  </si>
  <si>
    <t>076S</t>
    <phoneticPr fontId="6"/>
  </si>
  <si>
    <t>109S</t>
    <phoneticPr fontId="6"/>
  </si>
  <si>
    <t>080S</t>
    <phoneticPr fontId="6"/>
  </si>
  <si>
    <t>NAGOYA TOWER</t>
    <phoneticPr fontId="6"/>
  </si>
  <si>
    <t>157S</t>
    <phoneticPr fontId="6"/>
  </si>
  <si>
    <t>136S</t>
    <phoneticPr fontId="6"/>
  </si>
  <si>
    <t>003S</t>
    <phoneticPr fontId="6"/>
  </si>
  <si>
    <t>更新予定日：05/09 頃</t>
    <rPh sb="12" eb="13">
      <t>コロ</t>
    </rPh>
    <phoneticPr fontId="6"/>
  </si>
  <si>
    <t>NO SERVICE</t>
    <phoneticPr fontId="6"/>
  </si>
  <si>
    <t>182S</t>
    <phoneticPr fontId="6"/>
  </si>
  <si>
    <t>MOL EXPLORER</t>
    <phoneticPr fontId="6"/>
  </si>
  <si>
    <t>077S</t>
    <phoneticPr fontId="6"/>
  </si>
  <si>
    <t>SEASPAN KYOTO</t>
    <phoneticPr fontId="6"/>
  </si>
  <si>
    <t>110S</t>
    <phoneticPr fontId="6"/>
  </si>
  <si>
    <t>ZHONG GU TAI YUAN</t>
    <phoneticPr fontId="6"/>
  </si>
  <si>
    <t>081S</t>
    <phoneticPr fontId="6"/>
  </si>
  <si>
    <t>MOL PRESENCE</t>
    <phoneticPr fontId="6"/>
  </si>
  <si>
    <t>010S</t>
    <phoneticPr fontId="6"/>
  </si>
  <si>
    <t>NAGOYA TOWER</t>
    <phoneticPr fontId="6"/>
  </si>
  <si>
    <t>004S</t>
    <phoneticPr fontId="6"/>
  </si>
  <si>
    <t>MOL PRESENCE</t>
    <phoneticPr fontId="6"/>
  </si>
  <si>
    <t>011S</t>
    <phoneticPr fontId="6"/>
  </si>
  <si>
    <t>WK14以降のスケジュールは喜望峰経由前提でのスケジュールとなります。</t>
    <rPh sb="4" eb="6">
      <t>イコウ</t>
    </rPh>
    <phoneticPr fontId="6"/>
  </si>
  <si>
    <t>*4/26</t>
    <phoneticPr fontId="6"/>
  </si>
  <si>
    <t>R1</t>
    <phoneticPr fontId="6"/>
  </si>
  <si>
    <t>本船変更になりました。BAI CHAY BRIDGE V.137S → NYK FURANO V.016S (4/15)</t>
    <rPh sb="0" eb="2">
      <t>ホンセン</t>
    </rPh>
    <rPh sb="2" eb="4">
      <t>ヘンコウ</t>
    </rPh>
    <phoneticPr fontId="6"/>
  </si>
  <si>
    <t>NYK FURANO</t>
    <phoneticPr fontId="6"/>
  </si>
  <si>
    <t>016S</t>
    <phoneticPr fontId="6"/>
  </si>
  <si>
    <t>CHARLOTTE SCHULTE</t>
    <phoneticPr fontId="6"/>
  </si>
  <si>
    <t>R2</t>
    <phoneticPr fontId="6"/>
  </si>
  <si>
    <t>本船変更になりました。ZHONG GU TAI YUAN → CHARLOTTE SCHULTE (4/17)</t>
    <rPh sb="0" eb="2">
      <t>ホンセン</t>
    </rPh>
    <rPh sb="2" eb="4">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</si>
</sst>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176" formatCode="m/d"/>
    <numFmt numFmtId="177" formatCode="\-d"/>
    <numFmt numFmtId="178" formatCode="m/d;@"/>
    <numFmt numFmtId="179" formatCode="\$#,##0\ ;\(\$#,##0\)"/>
    <numFmt numFmtId="180" formatCode="&quot;VND&quot;#,##0_);[Red]\(&quot;VND&quot;#,##0\)"/>
    <numFmt numFmtId="181" formatCode="_(&quot;JY&quot;* #,##0_);_(&quot;JY&quot;* \(#,##0\);_(&quot;JY&quot;* &quot;-&quot;_);_(@_)"/>
    <numFmt numFmtId="182" formatCode="&quot;¥&quot;#,##0;[Red]&quot;¥&quot;&quot;¥&quot;\-#,##0"/>
    <numFmt numFmtId="183" formatCode="&quot;¥&quot;#,##0.00;[Red]&quot;¥&quot;&quot;¥&quot;&quot;¥&quot;&quot;¥&quot;&quot;¥&quot;&quot;¥&quot;\-#,##0.00"/>
    <numFmt numFmtId="184" formatCode="yyyy/mm/dd"/>
    <numFmt numFmtId="185" formatCode="mm/dd"/>
    <numFmt numFmtId="186" formatCode="\-\ mm/dd"/>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sz val="16"/>
      <name val="Times New Roman"/>
      <family val="1"/>
    </font>
    <font>
      <i/>
      <sz val="12"/>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2"/>
    </font>
    <font>
      <sz val="12"/>
      <name val="新細明體"/>
      <family val="3"/>
      <charset val="255"/>
    </font>
    <font>
      <sz val="14"/>
      <name val="뼻뮝"/>
      <family val="3"/>
      <charset val="255"/>
    </font>
    <font>
      <sz val="11"/>
      <color indexed="8"/>
      <name val="ＭＳ Ｐゴシック"/>
      <family val="3"/>
      <charset val="128"/>
    </font>
    <font>
      <sz val="14"/>
      <name val="ＭＳ 明朝"/>
      <family val="1"/>
      <charset val="128"/>
    </font>
    <font>
      <sz val="12"/>
      <name val="뼻뮝"/>
      <family val="3"/>
      <charset val="255"/>
    </font>
    <font>
      <sz val="12"/>
      <name val="바탕체"/>
      <family val="3"/>
      <charset val="255"/>
    </font>
    <font>
      <sz val="10"/>
      <name val="굴림체"/>
      <family val="3"/>
      <charset val="255"/>
    </font>
    <font>
      <sz val="11"/>
      <color theme="1"/>
      <name val="ＭＳ Ｐゴシック"/>
      <family val="3"/>
      <charset val="128"/>
      <scheme val="minor"/>
    </font>
    <font>
      <u/>
      <sz val="11"/>
      <color theme="10"/>
      <name val="ＭＳ Ｐゴシック"/>
      <family val="3"/>
      <charset val="128"/>
    </font>
    <font>
      <b/>
      <sz val="26"/>
      <color rgb="FF0070C0"/>
      <name val="HGP創英角ｺﾞｼｯｸUB"/>
      <family val="3"/>
      <charset val="128"/>
    </font>
    <font>
      <sz val="9"/>
      <name val="游ゴシック"/>
      <family val="3"/>
      <charset val="128"/>
    </font>
    <font>
      <b/>
      <sz val="26"/>
      <color rgb="FF0070C0"/>
      <name val="游ゴシック"/>
      <family val="3"/>
      <charset val="128"/>
    </font>
    <font>
      <b/>
      <sz val="12"/>
      <name val="游ゴシック"/>
      <family val="3"/>
      <charset val="128"/>
    </font>
    <font>
      <b/>
      <sz val="11"/>
      <name val="游ゴシック"/>
      <family val="3"/>
      <charset val="128"/>
    </font>
    <font>
      <sz val="11"/>
      <name val="游ゴシック"/>
      <family val="3"/>
      <charset val="128"/>
    </font>
    <font>
      <sz val="11"/>
      <color rgb="FFFF0000"/>
      <name val="游ゴシック"/>
      <family val="3"/>
      <charset val="128"/>
    </font>
    <font>
      <b/>
      <sz val="14"/>
      <name val="游ゴシック"/>
      <family val="3"/>
      <charset val="128"/>
    </font>
    <font>
      <b/>
      <sz val="9"/>
      <name val="游ゴシック"/>
      <family val="3"/>
      <charset val="128"/>
    </font>
    <font>
      <b/>
      <sz val="10"/>
      <name val="游ゴシック"/>
      <family val="3"/>
      <charset val="128"/>
    </font>
    <font>
      <sz val="10"/>
      <color rgb="FFFF0000"/>
      <name val="游ゴシック"/>
      <family val="3"/>
      <charset val="128"/>
    </font>
    <font>
      <sz val="11"/>
      <color theme="1"/>
      <name val="游ゴシック"/>
      <family val="3"/>
      <charset val="128"/>
    </font>
    <font>
      <b/>
      <sz val="11"/>
      <color rgb="FF0070C0"/>
      <name val="游ゴシック"/>
      <family val="3"/>
      <charset val="128"/>
    </font>
    <font>
      <sz val="12"/>
      <name val="游ゴシック"/>
      <family val="3"/>
      <charset val="128"/>
    </font>
    <font>
      <sz val="8"/>
      <name val="游ゴシック"/>
      <family val="3"/>
      <charset val="128"/>
    </font>
    <font>
      <sz val="12"/>
      <color rgb="FF000000"/>
      <name val="游ゴシック"/>
      <family val="3"/>
      <charset val="128"/>
    </font>
    <font>
      <b/>
      <sz val="20"/>
      <name val="游ゴシック"/>
      <family val="3"/>
      <charset val="128"/>
    </font>
  </fonts>
  <fills count="6">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theme="3" tint="0.79998168889431442"/>
        <bgColor indexed="64"/>
      </patternFill>
    </fill>
    <fill>
      <patternFill patternType="solid">
        <fgColor theme="0" tint="-0.249977111117893"/>
        <bgColor indexed="64"/>
      </patternFill>
    </fill>
  </fills>
  <borders count="52">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hair">
        <color indexed="64"/>
      </left>
      <right style="medium">
        <color indexed="64"/>
      </right>
      <top style="thin">
        <color indexed="64"/>
      </top>
      <bottom style="double">
        <color indexed="64"/>
      </bottom>
      <diagonal/>
    </border>
    <border>
      <left/>
      <right/>
      <top style="double">
        <color indexed="64"/>
      </top>
      <bottom/>
      <diagonal/>
    </border>
    <border>
      <left/>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0">
    <xf numFmtId="0" fontId="0" fillId="0" borderId="0"/>
    <xf numFmtId="0" fontId="5" fillId="0" borderId="0">
      <alignment vertical="center"/>
    </xf>
    <xf numFmtId="0" fontId="7" fillId="0" borderId="0" applyNumberFormat="0" applyFill="0" applyBorder="0" applyAlignment="0" applyProtection="0">
      <alignment vertical="top"/>
      <protection locked="0"/>
    </xf>
    <xf numFmtId="0" fontId="5" fillId="0" borderId="0"/>
    <xf numFmtId="0" fontId="5" fillId="0" borderId="0">
      <alignment vertical="center"/>
    </xf>
    <xf numFmtId="3" fontId="10" fillId="0" borderId="0" applyFont="0" applyFill="0" applyBorder="0" applyAlignment="0" applyProtection="0"/>
    <xf numFmtId="179"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180" fontId="15" fillId="0" borderId="0"/>
    <xf numFmtId="0" fontId="10" fillId="0" borderId="17" applyNumberFormat="0" applyFont="0" applyFill="0" applyAlignment="0" applyProtection="0"/>
    <xf numFmtId="0" fontId="24" fillId="0" borderId="0" applyNumberFormat="0" applyFill="0" applyBorder="0" applyAlignment="0" applyProtection="0">
      <alignment vertical="top"/>
      <protection locked="0"/>
    </xf>
    <xf numFmtId="16" fontId="16" fillId="0" borderId="0"/>
    <xf numFmtId="40" fontId="17" fillId="0" borderId="0" applyFont="0" applyFill="0" applyBorder="0" applyAlignment="0" applyProtection="0"/>
    <xf numFmtId="38" fontId="17"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8" fillId="0" borderId="0" applyNumberFormat="0" applyFont="0" applyBorder="0" applyProtection="0"/>
    <xf numFmtId="0" fontId="18" fillId="0" borderId="0" applyNumberFormat="0" applyFont="0" applyBorder="0" applyProtection="0">
      <alignment vertical="center"/>
    </xf>
    <xf numFmtId="0" fontId="23" fillId="0" borderId="0">
      <alignment vertical="center"/>
    </xf>
    <xf numFmtId="0" fontId="5" fillId="0" borderId="0">
      <alignment vertical="center"/>
    </xf>
    <xf numFmtId="0" fontId="19" fillId="0" borderId="0"/>
    <xf numFmtId="0" fontId="17" fillId="0" borderId="0" applyFont="0" applyFill="0" applyBorder="0" applyAlignment="0" applyProtection="0"/>
    <xf numFmtId="0" fontId="17" fillId="0" borderId="0" applyFont="0" applyFill="0" applyBorder="0" applyAlignment="0" applyProtection="0"/>
    <xf numFmtId="10" fontId="10" fillId="0" borderId="0" applyFont="0" applyFill="0" applyBorder="0" applyAlignment="0" applyProtection="0"/>
    <xf numFmtId="0" fontId="20" fillId="0" borderId="0"/>
    <xf numFmtId="182" fontId="10" fillId="0" borderId="0" applyFont="0" applyFill="0" applyBorder="0" applyAlignment="0" applyProtection="0"/>
    <xf numFmtId="183" fontId="10" fillId="0" borderId="0" applyFont="0" applyFill="0" applyBorder="0" applyAlignment="0" applyProtection="0"/>
    <xf numFmtId="8" fontId="21" fillId="0" borderId="0" applyFont="0" applyFill="0" applyBorder="0" applyAlignment="0" applyProtection="0"/>
    <xf numFmtId="6" fontId="21" fillId="0" borderId="0" applyFont="0" applyFill="0" applyBorder="0" applyAlignment="0" applyProtection="0"/>
    <xf numFmtId="0" fontId="22"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cellStyleXfs>
  <cellXfs count="131">
    <xf numFmtId="0" fontId="0" fillId="0" borderId="0" xfId="0"/>
    <xf numFmtId="0" fontId="26" fillId="0" borderId="0" xfId="1" applyFont="1">
      <alignment vertical="center"/>
    </xf>
    <xf numFmtId="0" fontId="26" fillId="0" borderId="0" xfId="1" applyFont="1" applyAlignment="1"/>
    <xf numFmtId="0" fontId="27" fillId="0" borderId="0" xfId="1" applyFont="1">
      <alignment vertical="center"/>
    </xf>
    <xf numFmtId="14" fontId="28" fillId="0" borderId="0" xfId="3" applyNumberFormat="1" applyFont="1" applyAlignment="1">
      <alignment vertical="center"/>
    </xf>
    <xf numFmtId="0" fontId="29" fillId="0" borderId="0" xfId="1" applyFont="1" applyAlignment="1">
      <alignment horizontal="left" vertical="center"/>
    </xf>
    <xf numFmtId="0" fontId="30" fillId="0" borderId="0" xfId="1" applyFont="1" applyAlignment="1">
      <alignment horizontal="left"/>
    </xf>
    <xf numFmtId="0" fontId="30" fillId="0" borderId="0" xfId="1" applyFont="1">
      <alignment vertical="center"/>
    </xf>
    <xf numFmtId="0" fontId="31" fillId="0" borderId="0" xfId="1" applyFont="1" applyAlignment="1">
      <alignment horizontal="left" vertical="center"/>
    </xf>
    <xf numFmtId="0" fontId="29" fillId="0" borderId="0" xfId="1" applyFont="1">
      <alignment vertical="center"/>
    </xf>
    <xf numFmtId="0" fontId="32" fillId="0" borderId="0" xfId="1" applyFont="1" applyAlignment="1">
      <alignment horizontal="left" vertical="center"/>
    </xf>
    <xf numFmtId="0" fontId="33" fillId="0" borderId="0" xfId="1" applyFont="1" applyAlignment="1">
      <alignment horizontal="left" vertical="center"/>
    </xf>
    <xf numFmtId="49" fontId="26" fillId="0" borderId="0" xfId="1" applyNumberFormat="1" applyFont="1" applyAlignment="1">
      <alignment horizontal="center" vertical="center"/>
    </xf>
    <xf numFmtId="0" fontId="26" fillId="0" borderId="0" xfId="1" applyFont="1" applyAlignment="1" applyProtection="1">
      <alignment horizontal="left" vertical="center"/>
      <protection locked="0"/>
    </xf>
    <xf numFmtId="176" fontId="26" fillId="0" borderId="0" xfId="1" applyNumberFormat="1" applyFont="1" applyAlignment="1" applyProtection="1">
      <alignment horizontal="left" vertical="center"/>
      <protection locked="0"/>
    </xf>
    <xf numFmtId="0" fontId="26" fillId="0" borderId="0" xfId="1" applyFont="1" applyProtection="1">
      <alignment vertical="center"/>
      <protection locked="0"/>
    </xf>
    <xf numFmtId="0" fontId="26" fillId="0" borderId="0" xfId="1" applyFont="1" applyAlignment="1">
      <alignment vertical="center" wrapText="1"/>
    </xf>
    <xf numFmtId="49" fontId="34" fillId="3" borderId="1" xfId="1" applyNumberFormat="1" applyFont="1" applyFill="1" applyBorder="1" applyAlignment="1">
      <alignment horizontal="center" vertical="center"/>
    </xf>
    <xf numFmtId="49" fontId="34" fillId="3" borderId="22" xfId="1" applyNumberFormat="1" applyFont="1" applyFill="1" applyBorder="1" applyAlignment="1">
      <alignment horizontal="center" vertical="center"/>
    </xf>
    <xf numFmtId="49" fontId="34" fillId="3" borderId="5" xfId="1" applyNumberFormat="1" applyFont="1" applyFill="1" applyBorder="1" applyAlignment="1">
      <alignment horizontal="center"/>
    </xf>
    <xf numFmtId="49" fontId="34" fillId="3" borderId="23" xfId="1" applyNumberFormat="1" applyFont="1" applyFill="1" applyBorder="1" applyAlignment="1">
      <alignment horizontal="center"/>
    </xf>
    <xf numFmtId="0" fontId="34" fillId="2" borderId="27" xfId="1" applyFont="1" applyFill="1" applyBorder="1" applyAlignment="1" applyProtection="1">
      <alignment horizontal="center" vertical="center" wrapText="1"/>
      <protection locked="0"/>
    </xf>
    <xf numFmtId="49" fontId="34" fillId="3" borderId="7" xfId="1" applyNumberFormat="1" applyFont="1" applyFill="1" applyBorder="1" applyAlignment="1">
      <alignment horizontal="center"/>
    </xf>
    <xf numFmtId="49" fontId="34" fillId="3" borderId="24" xfId="1" applyNumberFormat="1" applyFont="1" applyFill="1" applyBorder="1" applyAlignment="1">
      <alignment horizontal="center"/>
    </xf>
    <xf numFmtId="0" fontId="34" fillId="2" borderId="16" xfId="1" applyFont="1" applyFill="1" applyBorder="1" applyAlignment="1" applyProtection="1">
      <alignment horizontal="center" vertical="center" wrapText="1"/>
      <protection locked="0"/>
    </xf>
    <xf numFmtId="0" fontId="35" fillId="0" borderId="0" xfId="1" applyFont="1" applyAlignment="1">
      <alignment horizontal="right" vertical="center"/>
    </xf>
    <xf numFmtId="0" fontId="26" fillId="0" borderId="19" xfId="1" applyFont="1" applyBorder="1">
      <alignment vertical="center"/>
    </xf>
    <xf numFmtId="176" fontId="26" fillId="0" borderId="0" xfId="1" applyNumberFormat="1" applyFont="1" applyAlignment="1" applyProtection="1">
      <alignment horizontal="center" vertical="center"/>
      <protection locked="0"/>
    </xf>
    <xf numFmtId="178" fontId="26" fillId="0" borderId="0" xfId="1" applyNumberFormat="1" applyFont="1" applyProtection="1">
      <alignment vertical="center"/>
      <protection locked="0"/>
    </xf>
    <xf numFmtId="14" fontId="34" fillId="0" borderId="0" xfId="3" applyNumberFormat="1" applyFont="1" applyAlignment="1">
      <alignment horizontal="left" vertical="center"/>
    </xf>
    <xf numFmtId="0" fontId="37" fillId="0" borderId="0" xfId="1" applyFont="1" applyAlignment="1" applyProtection="1">
      <alignment horizontal="left" vertical="center" indent="1"/>
      <protection locked="0"/>
    </xf>
    <xf numFmtId="0" fontId="30" fillId="0" borderId="0" xfId="1" quotePrefix="1" applyFont="1" applyAlignment="1" applyProtection="1">
      <alignment horizontal="center" vertical="center"/>
      <protection locked="0"/>
    </xf>
    <xf numFmtId="49" fontId="30" fillId="0" borderId="0" xfId="1" applyNumberFormat="1" applyFont="1" applyAlignment="1" applyProtection="1">
      <alignment horizontal="center" vertical="center"/>
      <protection locked="0"/>
    </xf>
    <xf numFmtId="177" fontId="30" fillId="0" borderId="0" xfId="1" applyNumberFormat="1" applyFont="1" applyAlignment="1" applyProtection="1">
      <alignment horizontal="left" vertical="center"/>
      <protection locked="0"/>
    </xf>
    <xf numFmtId="176" fontId="30" fillId="0" borderId="0" xfId="1" applyNumberFormat="1" applyFont="1" applyAlignment="1" applyProtection="1">
      <alignment horizontal="right" vertical="center"/>
      <protection locked="0"/>
    </xf>
    <xf numFmtId="176" fontId="31" fillId="0" borderId="0" xfId="1" applyNumberFormat="1" applyFont="1" applyAlignment="1" applyProtection="1">
      <alignment horizontal="left" vertical="center"/>
      <protection locked="0"/>
    </xf>
    <xf numFmtId="176" fontId="30" fillId="0" borderId="0" xfId="1" applyNumberFormat="1" applyFont="1" applyAlignment="1" applyProtection="1">
      <alignment horizontal="center" vertical="center"/>
      <protection locked="0"/>
    </xf>
    <xf numFmtId="0" fontId="30" fillId="0" borderId="0" xfId="1" applyFont="1" applyAlignment="1" applyProtection="1">
      <alignment horizontal="center" vertical="center"/>
      <protection locked="0"/>
    </xf>
    <xf numFmtId="0" fontId="30" fillId="0" borderId="0" xfId="1" applyFont="1" applyAlignment="1">
      <alignment horizontal="left" vertical="center"/>
    </xf>
    <xf numFmtId="178" fontId="38" fillId="0" borderId="0" xfId="1" applyNumberFormat="1" applyFont="1" applyProtection="1">
      <alignment vertical="center"/>
      <protection locked="0"/>
    </xf>
    <xf numFmtId="49" fontId="30" fillId="0" borderId="0" xfId="1" applyNumberFormat="1" applyFont="1" applyAlignment="1">
      <alignment horizontal="center" vertical="center"/>
    </xf>
    <xf numFmtId="178" fontId="30" fillId="0" borderId="0" xfId="1" applyNumberFormat="1" applyFont="1" applyAlignment="1" applyProtection="1">
      <alignment horizontal="left" vertical="center"/>
      <protection locked="0"/>
    </xf>
    <xf numFmtId="178" fontId="30" fillId="0" borderId="0" xfId="1" applyNumberFormat="1" applyFont="1" applyProtection="1">
      <alignment vertical="center"/>
      <protection locked="0"/>
    </xf>
    <xf numFmtId="0" fontId="26" fillId="0" borderId="0" xfId="1" applyFont="1" applyAlignment="1">
      <alignment horizontal="left" vertical="center"/>
    </xf>
    <xf numFmtId="0" fontId="26" fillId="0" borderId="0" xfId="1" applyFont="1" applyAlignment="1">
      <alignment horizontal="left"/>
    </xf>
    <xf numFmtId="49" fontId="26" fillId="0" borderId="0" xfId="1" applyNumberFormat="1" applyFont="1" applyAlignment="1">
      <alignment horizontal="center"/>
    </xf>
    <xf numFmtId="178" fontId="26" fillId="0" borderId="0" xfId="1" applyNumberFormat="1" applyFont="1" applyAlignment="1" applyProtection="1">
      <alignment horizontal="left"/>
      <protection locked="0"/>
    </xf>
    <xf numFmtId="0" fontId="26" fillId="0" borderId="0" xfId="1" applyFont="1" applyAlignment="1" applyProtection="1">
      <alignment horizontal="left"/>
      <protection locked="0"/>
    </xf>
    <xf numFmtId="0" fontId="29" fillId="0" borderId="0" xfId="39" applyFont="1" applyAlignment="1">
      <alignment horizontal="left" vertical="center"/>
    </xf>
    <xf numFmtId="0" fontId="41" fillId="0" borderId="0" xfId="39" applyFont="1" applyAlignment="1">
      <alignment vertical="center"/>
    </xf>
    <xf numFmtId="0" fontId="40" fillId="0" borderId="0" xfId="0" applyFont="1" applyAlignment="1">
      <alignment vertical="center"/>
    </xf>
    <xf numFmtId="184" fontId="28" fillId="0" borderId="0" xfId="3" applyNumberFormat="1" applyFont="1" applyAlignment="1">
      <alignment vertical="center"/>
    </xf>
    <xf numFmtId="0" fontId="34" fillId="2" borderId="35" xfId="1" applyFont="1" applyFill="1" applyBorder="1" applyAlignment="1" applyProtection="1">
      <alignment horizontal="center" vertical="center" wrapText="1"/>
      <protection locked="0"/>
    </xf>
    <xf numFmtId="0" fontId="34" fillId="2" borderId="36" xfId="1" applyFont="1" applyFill="1" applyBorder="1" applyAlignment="1" applyProtection="1">
      <alignment horizontal="center" vertical="center" wrapText="1"/>
      <protection locked="0"/>
    </xf>
    <xf numFmtId="0" fontId="31" fillId="0" borderId="0" xfId="1" applyFont="1" applyAlignment="1" applyProtection="1">
      <alignment horizontal="left" vertical="center"/>
      <protection locked="0"/>
    </xf>
    <xf numFmtId="0" fontId="30" fillId="0" borderId="9" xfId="1" applyFont="1" applyFill="1" applyBorder="1" applyAlignment="1" applyProtection="1">
      <alignment horizontal="center" vertical="center"/>
      <protection locked="0"/>
    </xf>
    <xf numFmtId="0" fontId="30" fillId="0" borderId="37" xfId="1" applyFont="1" applyFill="1" applyBorder="1" applyAlignment="1" applyProtection="1">
      <alignment horizontal="center" vertical="center"/>
      <protection locked="0"/>
    </xf>
    <xf numFmtId="0" fontId="30" fillId="0" borderId="42" xfId="1" applyFont="1" applyFill="1" applyBorder="1" applyProtection="1">
      <alignment vertical="center"/>
      <protection locked="0"/>
    </xf>
    <xf numFmtId="0" fontId="30" fillId="0" borderId="10" xfId="1" quotePrefix="1" applyFont="1" applyFill="1" applyBorder="1" applyAlignment="1" applyProtection="1">
      <alignment horizontal="center" vertical="center"/>
      <protection locked="0"/>
    </xf>
    <xf numFmtId="49" fontId="30" fillId="0" borderId="18" xfId="1" applyNumberFormat="1" applyFont="1" applyFill="1" applyBorder="1" applyAlignment="1" applyProtection="1">
      <alignment horizontal="center" vertical="center"/>
      <protection locked="0"/>
    </xf>
    <xf numFmtId="185" fontId="30" fillId="0" borderId="41" xfId="1" applyNumberFormat="1" applyFont="1" applyFill="1" applyBorder="1" applyAlignment="1" applyProtection="1">
      <alignment horizontal="right" vertical="center"/>
      <protection locked="0"/>
    </xf>
    <xf numFmtId="186" fontId="30" fillId="0" borderId="28" xfId="1" applyNumberFormat="1" applyFont="1" applyFill="1" applyBorder="1" applyAlignment="1" applyProtection="1">
      <alignment horizontal="left" vertical="center"/>
      <protection locked="0"/>
    </xf>
    <xf numFmtId="185" fontId="36" fillId="0" borderId="9" xfId="1" applyNumberFormat="1" applyFont="1" applyFill="1" applyBorder="1" applyAlignment="1" applyProtection="1">
      <alignment horizontal="center" vertical="center"/>
      <protection locked="0"/>
    </xf>
    <xf numFmtId="185" fontId="36" fillId="0" borderId="11" xfId="1" applyNumberFormat="1" applyFont="1" applyFill="1" applyBorder="1" applyAlignment="1" applyProtection="1">
      <alignment horizontal="center" vertical="center"/>
      <protection locked="0"/>
    </xf>
    <xf numFmtId="185" fontId="30" fillId="0" borderId="12" xfId="1" applyNumberFormat="1" applyFont="1" applyFill="1" applyBorder="1" applyAlignment="1" applyProtection="1">
      <alignment horizontal="center" vertical="center"/>
      <protection locked="0"/>
    </xf>
    <xf numFmtId="176" fontId="30" fillId="0" borderId="12" xfId="0" applyNumberFormat="1" applyFont="1" applyFill="1" applyBorder="1" applyAlignment="1">
      <alignment horizontal="center" vertical="center"/>
    </xf>
    <xf numFmtId="0" fontId="30" fillId="0" borderId="0" xfId="0" applyFont="1" applyFill="1"/>
    <xf numFmtId="0" fontId="30" fillId="0" borderId="0" xfId="1" quotePrefix="1" applyFont="1" applyFill="1" applyAlignment="1" applyProtection="1">
      <alignment horizontal="center" vertical="center"/>
      <protection locked="0"/>
    </xf>
    <xf numFmtId="49" fontId="30" fillId="0" borderId="0" xfId="1" applyNumberFormat="1" applyFont="1" applyFill="1" applyAlignment="1" applyProtection="1">
      <alignment horizontal="center" vertical="center"/>
      <protection locked="0"/>
    </xf>
    <xf numFmtId="177" fontId="30" fillId="0" borderId="0" xfId="1" applyNumberFormat="1" applyFont="1" applyFill="1" applyAlignment="1" applyProtection="1">
      <alignment horizontal="left" vertical="center"/>
      <protection locked="0"/>
    </xf>
    <xf numFmtId="176" fontId="30" fillId="0" borderId="0" xfId="1" applyNumberFormat="1" applyFont="1" applyFill="1" applyAlignment="1" applyProtection="1">
      <alignment horizontal="right" vertical="center"/>
      <protection locked="0"/>
    </xf>
    <xf numFmtId="176" fontId="31" fillId="0" borderId="0" xfId="1" applyNumberFormat="1" applyFont="1" applyFill="1" applyAlignment="1" applyProtection="1">
      <alignment horizontal="left" vertical="center"/>
      <protection locked="0"/>
    </xf>
    <xf numFmtId="0" fontId="31" fillId="0" borderId="0" xfId="1" applyFont="1" applyFill="1" applyAlignment="1">
      <alignment horizontal="left" vertical="center"/>
    </xf>
    <xf numFmtId="0" fontId="30" fillId="0" borderId="42" xfId="1" applyFont="1" applyFill="1" applyBorder="1" applyAlignment="1" applyProtection="1">
      <alignment horizontal="left" vertical="center"/>
      <protection locked="0"/>
    </xf>
    <xf numFmtId="49" fontId="30" fillId="0" borderId="42" xfId="1" applyNumberFormat="1" applyFont="1" applyFill="1" applyBorder="1" applyProtection="1">
      <alignment vertical="center"/>
      <protection locked="0"/>
    </xf>
    <xf numFmtId="185" fontId="36" fillId="0" borderId="37" xfId="1" applyNumberFormat="1" applyFont="1" applyFill="1" applyBorder="1" applyAlignment="1" applyProtection="1">
      <alignment horizontal="center" vertical="center"/>
      <protection locked="0"/>
    </xf>
    <xf numFmtId="0" fontId="30" fillId="0" borderId="20" xfId="1" applyFont="1" applyFill="1" applyBorder="1" applyAlignment="1" applyProtection="1">
      <alignment horizontal="center" vertical="center"/>
      <protection locked="0"/>
    </xf>
    <xf numFmtId="0" fontId="30" fillId="0" borderId="43" xfId="1" applyFont="1" applyFill="1" applyBorder="1" applyAlignment="1" applyProtection="1">
      <alignment horizontal="left" vertical="center"/>
      <protection locked="0"/>
    </xf>
    <xf numFmtId="0" fontId="30" fillId="0" borderId="49" xfId="1" quotePrefix="1" applyFont="1" applyFill="1" applyBorder="1" applyAlignment="1" applyProtection="1">
      <alignment horizontal="center" vertical="center"/>
      <protection locked="0"/>
    </xf>
    <xf numFmtId="49" fontId="30" fillId="0" borderId="21" xfId="1" applyNumberFormat="1" applyFont="1" applyFill="1" applyBorder="1" applyAlignment="1" applyProtection="1">
      <alignment horizontal="center" vertical="center"/>
      <protection locked="0"/>
    </xf>
    <xf numFmtId="185" fontId="30" fillId="0" borderId="50" xfId="1" applyNumberFormat="1" applyFont="1" applyFill="1" applyBorder="1" applyAlignment="1" applyProtection="1">
      <alignment horizontal="right" vertical="center"/>
      <protection locked="0"/>
    </xf>
    <xf numFmtId="186" fontId="30" fillId="0" borderId="29" xfId="1" applyNumberFormat="1" applyFont="1" applyFill="1" applyBorder="1" applyAlignment="1" applyProtection="1">
      <alignment horizontal="left" vertical="center"/>
      <protection locked="0"/>
    </xf>
    <xf numFmtId="185" fontId="36" fillId="0" borderId="44" xfId="1" applyNumberFormat="1" applyFont="1" applyFill="1" applyBorder="1" applyAlignment="1" applyProtection="1">
      <alignment horizontal="center" vertical="center"/>
      <protection locked="0"/>
    </xf>
    <xf numFmtId="185" fontId="36" fillId="0" borderId="51" xfId="1" applyNumberFormat="1" applyFont="1" applyFill="1" applyBorder="1" applyAlignment="1" applyProtection="1">
      <alignment horizontal="center" vertical="center"/>
      <protection locked="0"/>
    </xf>
    <xf numFmtId="185" fontId="30" fillId="0" borderId="45" xfId="1" applyNumberFormat="1" applyFont="1" applyFill="1" applyBorder="1" applyAlignment="1" applyProtection="1">
      <alignment horizontal="center" vertical="center"/>
      <protection locked="0"/>
    </xf>
    <xf numFmtId="176" fontId="30" fillId="0" borderId="45" xfId="0" applyNumberFormat="1" applyFont="1" applyFill="1" applyBorder="1" applyAlignment="1">
      <alignment horizontal="center" vertical="center"/>
    </xf>
    <xf numFmtId="0" fontId="30" fillId="0" borderId="49" xfId="1" applyFont="1" applyFill="1" applyBorder="1" applyAlignment="1" applyProtection="1">
      <alignment horizontal="center" vertical="center"/>
      <protection locked="0"/>
    </xf>
    <xf numFmtId="185" fontId="31" fillId="0" borderId="9" xfId="1" applyNumberFormat="1" applyFont="1" applyFill="1" applyBorder="1" applyAlignment="1" applyProtection="1">
      <alignment horizontal="center" vertical="center"/>
      <protection locked="0"/>
    </xf>
    <xf numFmtId="185" fontId="31" fillId="0" borderId="11" xfId="1" applyNumberFormat="1" applyFont="1" applyFill="1" applyBorder="1" applyAlignment="1" applyProtection="1">
      <alignment horizontal="center" vertical="center"/>
      <protection locked="0"/>
    </xf>
    <xf numFmtId="185" fontId="31" fillId="0" borderId="12" xfId="1" applyNumberFormat="1" applyFont="1" applyFill="1" applyBorder="1" applyAlignment="1" applyProtection="1">
      <alignment horizontal="center" vertical="center"/>
      <protection locked="0"/>
    </xf>
    <xf numFmtId="0" fontId="26" fillId="0" borderId="0" xfId="1" applyFont="1" applyFill="1" applyAlignment="1">
      <alignment horizontal="center" vertical="center"/>
    </xf>
    <xf numFmtId="0" fontId="27" fillId="0" borderId="0" xfId="1" applyFont="1" applyAlignment="1">
      <alignment horizontal="left" vertical="center"/>
    </xf>
    <xf numFmtId="0" fontId="34" fillId="0" borderId="0" xfId="0" applyFont="1" applyAlignment="1">
      <alignment horizontal="center" vertical="center"/>
    </xf>
    <xf numFmtId="184" fontId="28" fillId="0" borderId="0" xfId="3" applyNumberFormat="1" applyFont="1" applyAlignment="1">
      <alignment horizontal="center" vertical="center"/>
    </xf>
    <xf numFmtId="0" fontId="40" fillId="0" borderId="0" xfId="0" applyFont="1" applyFill="1" applyAlignment="1">
      <alignment horizontal="center" vertical="center"/>
    </xf>
    <xf numFmtId="176" fontId="39" fillId="0" borderId="0" xfId="1" applyNumberFormat="1" applyFont="1" applyAlignment="1" applyProtection="1">
      <alignment horizontal="center" vertical="top" wrapText="1"/>
      <protection locked="0"/>
    </xf>
    <xf numFmtId="176" fontId="39" fillId="0" borderId="26" xfId="1" applyNumberFormat="1" applyFont="1" applyBorder="1" applyAlignment="1" applyProtection="1">
      <alignment horizontal="center" vertical="top" wrapText="1"/>
      <protection locked="0"/>
    </xf>
    <xf numFmtId="0" fontId="39" fillId="0" borderId="0" xfId="0" applyFont="1" applyAlignment="1">
      <alignment horizontal="center" vertical="center" wrapText="1"/>
    </xf>
    <xf numFmtId="0" fontId="39" fillId="0" borderId="26" xfId="0" applyFont="1" applyBorder="1" applyAlignment="1">
      <alignment horizontal="center" vertical="center" wrapText="1"/>
    </xf>
    <xf numFmtId="0" fontId="34" fillId="3" borderId="13"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4" fillId="3" borderId="15" xfId="1" applyFont="1" applyFill="1" applyBorder="1" applyAlignment="1">
      <alignment horizontal="center" vertical="center" wrapText="1"/>
    </xf>
    <xf numFmtId="49" fontId="34" fillId="3" borderId="13" xfId="1" applyNumberFormat="1" applyFont="1" applyFill="1" applyBorder="1" applyAlignment="1">
      <alignment horizontal="center" vertical="center" wrapText="1"/>
    </xf>
    <xf numFmtId="49" fontId="34" fillId="3" borderId="14" xfId="1" applyNumberFormat="1" applyFont="1" applyFill="1" applyBorder="1" applyAlignment="1">
      <alignment horizontal="center" vertical="center" wrapText="1"/>
    </xf>
    <xf numFmtId="49" fontId="34" fillId="3" borderId="15" xfId="1" applyNumberFormat="1" applyFont="1" applyFill="1" applyBorder="1" applyAlignment="1">
      <alignment horizontal="center" vertical="center" wrapText="1"/>
    </xf>
    <xf numFmtId="49" fontId="34" fillId="3" borderId="32" xfId="1" applyNumberFormat="1" applyFont="1" applyFill="1" applyBorder="1" applyAlignment="1">
      <alignment horizontal="center" vertical="center" wrapText="1"/>
    </xf>
    <xf numFmtId="49" fontId="34" fillId="3" borderId="33" xfId="1" applyNumberFormat="1" applyFont="1" applyFill="1" applyBorder="1" applyAlignment="1">
      <alignment horizontal="center" vertical="center" wrapText="1"/>
    </xf>
    <xf numFmtId="49" fontId="34" fillId="3" borderId="34" xfId="1" applyNumberFormat="1" applyFont="1" applyFill="1" applyBorder="1" applyAlignment="1">
      <alignment horizontal="center" vertical="center" wrapText="1"/>
    </xf>
    <xf numFmtId="0" fontId="34" fillId="3" borderId="4" xfId="1" applyFont="1" applyFill="1" applyBorder="1" applyAlignment="1">
      <alignment horizontal="center" vertical="center"/>
    </xf>
    <xf numFmtId="0" fontId="34" fillId="3" borderId="3" xfId="1" applyFont="1" applyFill="1" applyBorder="1" applyAlignment="1">
      <alignment horizontal="center" vertical="center"/>
    </xf>
    <xf numFmtId="0" fontId="34" fillId="2" borderId="2" xfId="1" applyFont="1" applyFill="1" applyBorder="1" applyAlignment="1" applyProtection="1">
      <alignment horizontal="center" vertical="center"/>
      <protection locked="0"/>
    </xf>
    <xf numFmtId="0" fontId="34" fillId="2" borderId="3" xfId="1" applyFont="1" applyFill="1" applyBorder="1" applyAlignment="1" applyProtection="1">
      <alignment horizontal="center" vertical="center"/>
      <protection locked="0"/>
    </xf>
    <xf numFmtId="0" fontId="34" fillId="3" borderId="46" xfId="1" applyFont="1" applyFill="1" applyBorder="1" applyAlignment="1" applyProtection="1">
      <alignment horizontal="center" vertical="center"/>
      <protection locked="0"/>
    </xf>
    <xf numFmtId="0" fontId="34" fillId="3" borderId="47" xfId="1" applyFont="1" applyFill="1" applyBorder="1" applyAlignment="1" applyProtection="1">
      <alignment horizontal="center" vertical="center"/>
      <protection locked="0"/>
    </xf>
    <xf numFmtId="0" fontId="34" fillId="3" borderId="48" xfId="1" applyFont="1" applyFill="1" applyBorder="1" applyAlignment="1" applyProtection="1">
      <alignment horizontal="center" vertical="center"/>
      <protection locked="0"/>
    </xf>
    <xf numFmtId="49" fontId="34" fillId="3" borderId="25" xfId="1" applyNumberFormat="1" applyFont="1" applyFill="1" applyBorder="1" applyAlignment="1">
      <alignment horizontal="center" vertical="center" wrapText="1"/>
    </xf>
    <xf numFmtId="49" fontId="34" fillId="3" borderId="6" xfId="1" applyNumberFormat="1" applyFont="1" applyFill="1" applyBorder="1" applyAlignment="1">
      <alignment horizontal="center" vertical="center" wrapText="1"/>
    </xf>
    <xf numFmtId="49" fontId="34" fillId="3" borderId="8" xfId="1" applyNumberFormat="1" applyFont="1" applyFill="1" applyBorder="1" applyAlignment="1">
      <alignment horizontal="center" vertical="center" wrapText="1"/>
    </xf>
    <xf numFmtId="0" fontId="34" fillId="3" borderId="38" xfId="1" applyFont="1" applyFill="1" applyBorder="1" applyAlignment="1" applyProtection="1">
      <alignment horizontal="center" vertical="center" wrapText="1"/>
      <protection locked="0"/>
    </xf>
    <xf numFmtId="0" fontId="34" fillId="3" borderId="39" xfId="1" applyFont="1" applyFill="1" applyBorder="1" applyAlignment="1" applyProtection="1">
      <alignment horizontal="center" vertical="center" wrapText="1"/>
      <protection locked="0"/>
    </xf>
    <xf numFmtId="0" fontId="34" fillId="3" borderId="40" xfId="1" applyFont="1" applyFill="1" applyBorder="1" applyAlignment="1" applyProtection="1">
      <alignment horizontal="center" vertical="center" wrapText="1"/>
      <protection locked="0"/>
    </xf>
    <xf numFmtId="0" fontId="34" fillId="3" borderId="31" xfId="1" applyFont="1" applyFill="1" applyBorder="1" applyAlignment="1" applyProtection="1">
      <alignment horizontal="center" vertical="center" wrapText="1"/>
      <protection locked="0"/>
    </xf>
    <xf numFmtId="49" fontId="30" fillId="5" borderId="42" xfId="1" applyNumberFormat="1" applyFont="1" applyFill="1" applyBorder="1" applyAlignment="1" applyProtection="1">
      <alignment horizontal="center" vertical="center"/>
      <protection locked="0"/>
    </xf>
    <xf numFmtId="49" fontId="30" fillId="5" borderId="18" xfId="1" applyNumberFormat="1" applyFont="1" applyFill="1" applyBorder="1" applyAlignment="1" applyProtection="1">
      <alignment horizontal="center" vertical="center"/>
      <protection locked="0"/>
    </xf>
    <xf numFmtId="49" fontId="30" fillId="5" borderId="28" xfId="1" applyNumberFormat="1" applyFont="1" applyFill="1" applyBorder="1" applyAlignment="1" applyProtection="1">
      <alignment horizontal="center" vertical="center"/>
      <protection locked="0"/>
    </xf>
    <xf numFmtId="0" fontId="34" fillId="3" borderId="30" xfId="0" applyFont="1" applyFill="1" applyBorder="1" applyAlignment="1">
      <alignment horizontal="center" vertical="center" wrapText="1"/>
    </xf>
    <xf numFmtId="0" fontId="34" fillId="3" borderId="31" xfId="0" applyFont="1" applyFill="1" applyBorder="1" applyAlignment="1">
      <alignment horizontal="center" vertical="center"/>
    </xf>
    <xf numFmtId="0" fontId="34" fillId="4" borderId="6" xfId="39" applyFont="1" applyFill="1" applyBorder="1" applyAlignment="1" applyProtection="1">
      <alignment horizontal="center" vertical="center" wrapText="1"/>
      <protection locked="0"/>
    </xf>
    <xf numFmtId="0" fontId="34" fillId="4" borderId="8" xfId="39" applyFont="1" applyFill="1" applyBorder="1" applyAlignment="1" applyProtection="1">
      <alignment horizontal="center" vertical="center" wrapText="1"/>
      <protection locked="0"/>
    </xf>
    <xf numFmtId="0" fontId="34" fillId="3" borderId="6" xfId="39" applyFont="1" applyFill="1" applyBorder="1" applyAlignment="1" applyProtection="1">
      <alignment horizontal="center" vertical="center" wrapText="1"/>
      <protection locked="0"/>
    </xf>
    <xf numFmtId="0" fontId="34" fillId="3" borderId="8" xfId="39" applyFont="1" applyFill="1" applyBorder="1" applyAlignment="1" applyProtection="1">
      <alignment horizontal="center" vertical="center" wrapText="1"/>
      <protection locked="0"/>
    </xf>
  </cellXfs>
  <cellStyles count="40">
    <cellStyle name="Comma0" xfId="5" xr:uid="{C8E90148-F215-4A8C-B8D3-9D8620C81EF1}"/>
    <cellStyle name="Currency0" xfId="6" xr:uid="{469773EE-C583-459E-A6BA-9465D32238DE}"/>
    <cellStyle name="Date" xfId="7" xr:uid="{D84543C5-2307-4340-B40E-6AD59A824FBF}"/>
    <cellStyle name="Fixed" xfId="8" xr:uid="{8F44ED11-BD20-4C8F-85C6-4841CC0AE6BB}"/>
    <cellStyle name="Followed Hyperlink" xfId="9" xr:uid="{679CD49F-850E-4FDE-9FEB-5B0F14822CD3}"/>
    <cellStyle name="Heading 1" xfId="10" xr:uid="{FFEED7C3-857D-4A3A-BB94-5B2115EF1202}"/>
    <cellStyle name="Heading 2" xfId="11" xr:uid="{D4FE4465-0BB3-43A4-98B5-E85AA6061784}"/>
    <cellStyle name="Hyperlink" xfId="12" xr:uid="{A65761D9-6981-42FA-9C55-321A01BF675C}"/>
    <cellStyle name="Normal - Style1" xfId="13" xr:uid="{DCC64361-74A9-441A-B251-B0101E0DF94C}"/>
    <cellStyle name="Total" xfId="14" xr:uid="{43605246-A9AF-4E50-B38B-1D13DACC2434}"/>
    <cellStyle name="ハイパーリンク" xfId="39" builtinId="8"/>
    <cellStyle name="ハイパーリンク 2" xfId="2" xr:uid="{0C5BF965-2187-48B4-93CD-63B57BC584C2}"/>
    <cellStyle name="ハイパーリンク 2 2" xfId="15" xr:uid="{59CFE3EC-0432-458F-9C12-05F934CE95AC}"/>
    <cellStyle name="一般_MONTHLY SCHEDULE" xfId="16" xr:uid="{83E1C97B-0C72-425D-A68A-C730534ACFE7}"/>
    <cellStyle name="똿뗦먛귟 [0.00]_PRODUCT DETAIL Q1" xfId="17" xr:uid="{073C22E5-07A6-4695-B451-0191B21442F9}"/>
    <cellStyle name="똿뗦먛귟_PRODUCT DETAIL Q1" xfId="18" xr:uid="{E3091C35-4A3A-40EC-96F1-C1EE98F525C5}"/>
    <cellStyle name="通貨 2" xfId="19" xr:uid="{FE5D4362-6E3E-41D3-9FB8-6405C6B809BB}"/>
    <cellStyle name="通貨 2 2" xfId="20" xr:uid="{493C1193-8DDE-432C-92FE-070E6E6D9A73}"/>
    <cellStyle name="標準" xfId="0" builtinId="0"/>
    <cellStyle name="標準 2" xfId="1" xr:uid="{A4F5515D-DD6D-4AB9-BFAE-8F77B4699757}"/>
    <cellStyle name="標準 2 2" xfId="21" xr:uid="{534238AC-F99A-4239-828D-DFEE6C8A8F32}"/>
    <cellStyle name="標準 3" xfId="4" xr:uid="{989E8D4B-3695-425E-A427-47CDEB1E69DB}"/>
    <cellStyle name="標準 3 2" xfId="22" xr:uid="{549144A7-0C2A-4FE3-93F8-321CCFC32C66}"/>
    <cellStyle name="標準 4" xfId="23" xr:uid="{F908864E-712F-4E02-AF00-854D15E22445}"/>
    <cellStyle name="標準 5" xfId="24" xr:uid="{BDE3F25E-B1E0-427F-85E6-5BE8D1563CF9}"/>
    <cellStyle name="標準 6" xfId="35" xr:uid="{22E49459-658A-4E28-939E-57F59E72AD54}"/>
    <cellStyle name="標準 7" xfId="36" xr:uid="{4C435E8F-6040-4603-A22C-0BECF9931517}"/>
    <cellStyle name="標準 7 2" xfId="37" xr:uid="{4104403F-1B32-494C-9F9B-B2DC89600D41}"/>
    <cellStyle name="標準 7 2 2" xfId="38" xr:uid="{7ADE65DA-7C9E-4A8B-9DFB-595F1BF24D66}"/>
    <cellStyle name="標準_CONSOLI - USA ブランクNEW" xfId="3" xr:uid="{892C9238-1289-40F7-B1A6-E45F7CCA49E2}"/>
    <cellStyle name="未定義" xfId="25" xr:uid="{98754072-388A-4354-89C0-91F1ACB111A0}"/>
    <cellStyle name="믅됞 [0.00]_PRODUCT DETAIL Q1" xfId="26" xr:uid="{BF29BD57-7375-4646-96A3-F84DDCDF8C68}"/>
    <cellStyle name="믅됞_PRODUCT DETAIL Q1" xfId="27" xr:uid="{6A5C3461-DF61-4125-80D1-D3AEB31B30B5}"/>
    <cellStyle name="백분율_HOBONG" xfId="28" xr:uid="{ECA35B5E-5D86-4BFA-8033-2778491B6539}"/>
    <cellStyle name="뷭?_BOOKSHIP" xfId="29" xr:uid="{AF6FEF2F-4FB4-4A92-AE22-A08D27897ED7}"/>
    <cellStyle name="콤마 [0]_1202" xfId="30" xr:uid="{BF855115-A52D-48EE-B947-05979154685D}"/>
    <cellStyle name="콤마_1202" xfId="31" xr:uid="{27DBC3A1-FF8E-4468-A161-9FF318FAB11F}"/>
    <cellStyle name="통화 [0]_1202" xfId="32" xr:uid="{87C7DEB7-C423-4886-8EAD-24F8A0A2497E}"/>
    <cellStyle name="통화_1202" xfId="33" xr:uid="{FE3756F9-8E89-49B2-9C54-0E55125D4791}"/>
    <cellStyle name="표준_(정보부문)월별인원계획" xfId="34" xr:uid="{8B951167-FCFA-4661-94AB-7F1FE8FEE04D}"/>
  </cellStyles>
  <dxfs count="0"/>
  <tableStyles count="0" defaultTableStyle="TableStyleMedium2" defaultPivotStyle="PivotStyleLight16"/>
  <colors>
    <mruColors>
      <color rgb="FFEFFFFF"/>
      <color rgb="FFC0E5FC"/>
      <color rgb="FF89D8FF"/>
      <color rgb="FFE5FFFF"/>
      <color rgb="FF66CCFF"/>
      <color rgb="FFCCFFFF"/>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17946</xdr:colOff>
      <xdr:row>41</xdr:row>
      <xdr:rowOff>20049</xdr:rowOff>
    </xdr:from>
    <xdr:to>
      <xdr:col>4</xdr:col>
      <xdr:colOff>492236</xdr:colOff>
      <xdr:row>48</xdr:row>
      <xdr:rowOff>6228</xdr:rowOff>
    </xdr:to>
    <xdr:sp macro="" textlink="">
      <xdr:nvSpPr>
        <xdr:cNvPr id="2" name="角丸四角形 6">
          <a:extLst>
            <a:ext uri="{FF2B5EF4-FFF2-40B4-BE49-F238E27FC236}">
              <a16:creationId xmlns:a16="http://schemas.microsoft.com/office/drawing/2014/main" id="{36C572F4-1669-4185-B8EA-5302C8F29AE4}"/>
            </a:ext>
          </a:extLst>
        </xdr:cNvPr>
        <xdr:cNvSpPr/>
      </xdr:nvSpPr>
      <xdr:spPr>
        <a:xfrm>
          <a:off x="370371" y="12897849"/>
          <a:ext cx="3665165" cy="1919754"/>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大阪</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山九（株）　大阪港総合流通センター</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大阪府大阪市住之江区南港中</a:t>
          </a:r>
          <a:r>
            <a:rPr kumimoji="1" lang="en-US" altLang="ja-JP" sz="900">
              <a:solidFill>
                <a:sysClr val="windowText" lastClr="000000"/>
              </a:solidFill>
              <a:latin typeface="游ゴシック" panose="020B0400000000000000" pitchFamily="50" charset="-128"/>
              <a:ea typeface="游ゴシック" panose="020B0400000000000000" pitchFamily="50" charset="-128"/>
            </a:rPr>
            <a:t>7-3-109        </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4IWB8</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06-6614-3911</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06-6614-4974</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8:30 - 15:30</a:t>
          </a:r>
        </a:p>
        <a:p>
          <a:r>
            <a:rPr lang="en-US" altLang="ja-JP" sz="900">
              <a:solidFill>
                <a:srgbClr val="FF0000"/>
              </a:solidFill>
              <a:effectLst/>
              <a:latin typeface="游ゴシック" panose="020B0400000000000000" pitchFamily="50" charset="-128"/>
              <a:ea typeface="游ゴシック" panose="020B0400000000000000" pitchFamily="50" charset="-128"/>
              <a:cs typeface="+mn-cs"/>
            </a:rPr>
            <a: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消防法該当貨引受不可</a:t>
          </a:r>
          <a:endParaRPr lang="ja-JP" altLang="ja-JP" sz="60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5</xdr:col>
      <xdr:colOff>58176</xdr:colOff>
      <xdr:row>41</xdr:row>
      <xdr:rowOff>7657</xdr:rowOff>
    </xdr:from>
    <xdr:to>
      <xdr:col>9</xdr:col>
      <xdr:colOff>347554</xdr:colOff>
      <xdr:row>48</xdr:row>
      <xdr:rowOff>18620</xdr:rowOff>
    </xdr:to>
    <xdr:sp macro="" textlink="">
      <xdr:nvSpPr>
        <xdr:cNvPr id="3" name="角丸四角形 24">
          <a:extLst>
            <a:ext uri="{FF2B5EF4-FFF2-40B4-BE49-F238E27FC236}">
              <a16:creationId xmlns:a16="http://schemas.microsoft.com/office/drawing/2014/main" id="{FEC85A46-6471-4BBF-B398-F4ED1265990D}"/>
            </a:ext>
          </a:extLst>
        </xdr:cNvPr>
        <xdr:cNvSpPr/>
      </xdr:nvSpPr>
      <xdr:spPr>
        <a:xfrm>
          <a:off x="4411101" y="12885457"/>
          <a:ext cx="4442278" cy="1944538"/>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神戸</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（株）ユニエツクス</a:t>
          </a:r>
          <a:r>
            <a:rPr kumimoji="1" lang="en-US" altLang="ja-JP" sz="900">
              <a:solidFill>
                <a:sysClr val="windowText" lastClr="000000"/>
              </a:solidFill>
              <a:latin typeface="游ゴシック" panose="020B0400000000000000" pitchFamily="50" charset="-128"/>
              <a:ea typeface="游ゴシック" panose="020B0400000000000000" pitchFamily="50" charset="-128"/>
            </a:rPr>
            <a:t>NCT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六甲アイランド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CFS</a:t>
          </a:r>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保税蔵置場</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兵庫県神戸市東灘区向洋町東</a:t>
          </a:r>
          <a:r>
            <a:rPr kumimoji="1" lang="en-US" altLang="ja-JP" sz="900">
              <a:solidFill>
                <a:sysClr val="windowText" lastClr="000000"/>
              </a:solidFill>
              <a:latin typeface="游ゴシック" panose="020B0400000000000000" pitchFamily="50" charset="-128"/>
              <a:ea typeface="游ゴシック" panose="020B0400000000000000" pitchFamily="50" charset="-128"/>
            </a:rPr>
            <a:t>4-15</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3GW51</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078-857-7190</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078-857-7187</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- 16:00</a:t>
          </a:r>
        </a:p>
        <a:p>
          <a:r>
            <a:rPr lang="ja-JP" altLang="ja-JP" sz="900" b="1">
              <a:solidFill>
                <a:srgbClr val="FF0000"/>
              </a:solidFill>
              <a:effectLst/>
              <a:latin typeface="游ゴシック" panose="020B0400000000000000" pitchFamily="50" charset="-128"/>
              <a:ea typeface="游ゴシック" panose="020B0400000000000000" pitchFamily="50" charset="-128"/>
              <a:cs typeface="+mn-cs"/>
            </a:rPr>
            <a:t>消防法該当貨搬入日</a:t>
          </a:r>
          <a:r>
            <a:rPr lang="en-US" altLang="ja-JP" sz="900" b="1">
              <a:solidFill>
                <a:srgbClr val="FF0000"/>
              </a:solidFill>
              <a:effectLst/>
              <a:latin typeface="游ゴシック" panose="020B0400000000000000" pitchFamily="50" charset="-128"/>
              <a:ea typeface="游ゴシック" panose="020B0400000000000000" pitchFamily="50" charset="-128"/>
              <a:cs typeface="+mn-cs"/>
            </a:rPr>
            <a:t>: CFS CUT</a:t>
          </a:r>
          <a:r>
            <a:rPr lang="ja-JP" altLang="ja-JP" sz="900" b="1">
              <a:solidFill>
                <a:srgbClr val="FF0000"/>
              </a:solidFill>
              <a:effectLst/>
              <a:latin typeface="游ゴシック" panose="020B0400000000000000" pitchFamily="50" charset="-128"/>
              <a:ea typeface="游ゴシック" panose="020B0400000000000000" pitchFamily="50" charset="-128"/>
              <a:cs typeface="+mn-cs"/>
            </a:rPr>
            <a:t>日</a:t>
          </a:r>
          <a:r>
            <a:rPr lang="ja-JP" altLang="en-US" sz="900" b="1">
              <a:solidFill>
                <a:srgbClr val="FF0000"/>
              </a:solidFill>
              <a:effectLst/>
              <a:latin typeface="游ゴシック" panose="020B0400000000000000" pitchFamily="50" charset="-128"/>
              <a:ea typeface="游ゴシック" panose="020B0400000000000000" pitchFamily="50" charset="-128"/>
              <a:cs typeface="+mn-cs"/>
            </a:rPr>
            <a:t>当日</a:t>
          </a:r>
          <a:endParaRPr lang="ja-JP" altLang="ja-JP" sz="900">
            <a:solidFill>
              <a:srgbClr val="FF0000"/>
            </a:solidFill>
            <a:effectLst/>
            <a:latin typeface="游ゴシック" panose="020B0400000000000000" pitchFamily="50" charset="-128"/>
            <a:ea typeface="游ゴシック" panose="020B0400000000000000" pitchFamily="50" charset="-128"/>
          </a:endParaRPr>
        </a:p>
        <a:p>
          <a:r>
            <a:rPr lang="en-US" altLang="ja-JP" sz="900" i="1">
              <a:solidFill>
                <a:srgbClr val="FF0000"/>
              </a:solidFill>
              <a:effectLst/>
              <a:latin typeface="游ゴシック" panose="020B0400000000000000" pitchFamily="50" charset="-128"/>
              <a:ea typeface="游ゴシック" panose="020B0400000000000000" pitchFamily="50" charset="-128"/>
              <a:cs typeface="+mn-cs"/>
            </a:rPr>
            <a:t>D/R</a:t>
          </a:r>
          <a:r>
            <a:rPr lang="ja-JP" altLang="ja-JP" sz="900" i="1">
              <a:solidFill>
                <a:srgbClr val="FF0000"/>
              </a:solidFill>
              <a:effectLst/>
              <a:latin typeface="游ゴシック" panose="020B0400000000000000" pitchFamily="50" charset="-128"/>
              <a:ea typeface="游ゴシック" panose="020B0400000000000000" pitchFamily="50" charset="-128"/>
              <a:cs typeface="+mn-cs"/>
            </a:rPr>
            <a:t>・</a:t>
          </a:r>
          <a:r>
            <a:rPr lang="en-US" altLang="ja-JP" sz="900" i="1">
              <a:solidFill>
                <a:srgbClr val="FF0000"/>
              </a:solidFill>
              <a:effectLst/>
              <a:latin typeface="游ゴシック" panose="020B0400000000000000" pitchFamily="50" charset="-128"/>
              <a:ea typeface="游ゴシック" panose="020B0400000000000000" pitchFamily="50" charset="-128"/>
              <a:cs typeface="+mn-cs"/>
            </a:rPr>
            <a:t>E/D</a:t>
          </a:r>
          <a:r>
            <a:rPr lang="ja-JP" altLang="ja-JP" sz="900" i="1">
              <a:solidFill>
                <a:srgbClr val="FF0000"/>
              </a:solidFill>
              <a:effectLst/>
              <a:latin typeface="游ゴシック" panose="020B0400000000000000" pitchFamily="50" charset="-128"/>
              <a:ea typeface="游ゴシック" panose="020B0400000000000000" pitchFamily="50" charset="-128"/>
              <a:cs typeface="+mn-cs"/>
            </a:rPr>
            <a:t>は</a:t>
          </a:r>
          <a:r>
            <a:rPr lang="en-US" altLang="ja-JP" sz="900">
              <a:solidFill>
                <a:srgbClr val="FF0000"/>
              </a:solidFill>
              <a:effectLst/>
              <a:latin typeface="游ゴシック" panose="020B0400000000000000" pitchFamily="50" charset="-128"/>
              <a:ea typeface="游ゴシック" panose="020B0400000000000000" pitchFamily="50" charset="-128"/>
              <a:cs typeface="+mn-cs"/>
            </a:rPr>
            <a:t>CFS CUT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日に差し入れ下さい。</a:t>
          </a:r>
          <a:endParaRPr lang="ja-JP" altLang="ja-JP" sz="90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0</xdr:colOff>
      <xdr:row>0</xdr:row>
      <xdr:rowOff>0</xdr:rowOff>
    </xdr:from>
    <xdr:to>
      <xdr:col>15</xdr:col>
      <xdr:colOff>194500</xdr:colOff>
      <xdr:row>0</xdr:row>
      <xdr:rowOff>1188374</xdr:rowOff>
    </xdr:to>
    <xdr:pic>
      <xdr:nvPicPr>
        <xdr:cNvPr id="4" name="図 3">
          <a:extLst>
            <a:ext uri="{FF2B5EF4-FFF2-40B4-BE49-F238E27FC236}">
              <a16:creationId xmlns:a16="http://schemas.microsoft.com/office/drawing/2014/main" id="{B7954991-2252-429A-B374-14DDA1CDFD43}"/>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2425" y="0"/>
          <a:ext cx="17777650" cy="11883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cl-web2.jp/TCLWEB/beatlap?DISPLAY_ID=TNBS0010D&amp;ROUTE=EURO&amp;ORG=&amp;DST=ITMIL" TargetMode="External"/><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cl-web2.jp/TCLWEB/beatlap?DISPLAY_ID=TNBS0010D&amp;ROUTE=EURO&amp;ORG=&amp;DST=ESB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AD0CC-6038-4534-A4E0-43D249876D9B}">
  <sheetPr>
    <tabColor rgb="FF0070C0"/>
    <pageSetUpPr fitToPage="1"/>
  </sheetPr>
  <dimension ref="A1:U59"/>
  <sheetViews>
    <sheetView showZeros="0" tabSelected="1" topLeftCell="A7" zoomScale="60" zoomScaleNormal="60" workbookViewId="0">
      <selection activeCell="M18" sqref="M18"/>
    </sheetView>
  </sheetViews>
  <sheetFormatPr defaultColWidth="9" defaultRowHeight="15.75"/>
  <cols>
    <col min="1" max="1" width="4.625" style="1" customWidth="1"/>
    <col min="2" max="3" width="6.625" style="44" customWidth="1"/>
    <col min="4" max="4" width="28.625" style="44" customWidth="1"/>
    <col min="5" max="5" width="10.625" style="45" customWidth="1"/>
    <col min="6" max="6" width="12.625" style="45" customWidth="1"/>
    <col min="7" max="7" width="10.625" style="47" customWidth="1"/>
    <col min="8" max="8" width="10.625" style="15" customWidth="1"/>
    <col min="9" max="15" width="20.625" style="15" customWidth="1"/>
    <col min="16" max="16" width="12.625" style="15" customWidth="1"/>
    <col min="17" max="17" width="6.625" style="15" customWidth="1"/>
    <col min="18" max="20" width="10.875" style="15" customWidth="1"/>
    <col min="21" max="21" width="10.875" style="1" customWidth="1"/>
    <col min="22" max="16384" width="9" style="1"/>
  </cols>
  <sheetData>
    <row r="1" spans="1:21" ht="96.75" customHeight="1">
      <c r="B1"/>
      <c r="C1" s="1"/>
      <c r="D1" s="1"/>
      <c r="E1" s="1"/>
      <c r="F1" s="1"/>
      <c r="G1" s="1"/>
      <c r="H1" s="1"/>
      <c r="I1" s="1"/>
      <c r="J1" s="1"/>
      <c r="K1" s="1"/>
      <c r="L1" s="1"/>
      <c r="M1" s="1"/>
      <c r="N1" s="1"/>
      <c r="O1" s="1"/>
      <c r="P1" s="1"/>
      <c r="Q1" s="1"/>
      <c r="R1" s="1"/>
      <c r="S1" s="1"/>
      <c r="T1" s="1"/>
    </row>
    <row r="2" spans="1:21" s="2" customFormat="1" ht="25.5" customHeight="1">
      <c r="B2" s="91" t="s">
        <v>0</v>
      </c>
      <c r="C2" s="91"/>
      <c r="D2" s="91"/>
      <c r="E2" s="91"/>
      <c r="F2" s="91"/>
      <c r="G2" s="91"/>
      <c r="H2" s="91"/>
      <c r="I2" s="3"/>
      <c r="J2" s="92" t="s">
        <v>1</v>
      </c>
      <c r="K2" s="92"/>
      <c r="L2" s="92"/>
      <c r="M2" s="92"/>
      <c r="N2" s="49" t="s">
        <v>2</v>
      </c>
      <c r="O2" s="49"/>
      <c r="P2" s="49"/>
      <c r="Q2" s="4"/>
      <c r="R2" s="4"/>
    </row>
    <row r="3" spans="1:21" s="2" customFormat="1" ht="25.5" customHeight="1">
      <c r="B3" s="91"/>
      <c r="C3" s="91"/>
      <c r="D3" s="91"/>
      <c r="E3" s="91"/>
      <c r="F3" s="91"/>
      <c r="G3" s="91"/>
      <c r="H3" s="91"/>
      <c r="I3" s="3"/>
      <c r="J3" s="92" t="s">
        <v>3</v>
      </c>
      <c r="K3" s="92"/>
      <c r="L3" s="92"/>
      <c r="M3" s="92"/>
      <c r="N3" s="93">
        <v>45399</v>
      </c>
      <c r="O3" s="93"/>
      <c r="P3" s="51"/>
      <c r="Q3" s="3"/>
      <c r="R3" s="3"/>
      <c r="S3" s="4"/>
      <c r="T3" s="4"/>
      <c r="U3" s="4"/>
    </row>
    <row r="4" spans="1:21" ht="21.95" customHeight="1">
      <c r="B4" s="5" t="s">
        <v>4</v>
      </c>
      <c r="C4" s="5"/>
      <c r="D4" s="6"/>
      <c r="E4" s="7"/>
      <c r="F4" s="7"/>
      <c r="G4" s="7"/>
      <c r="H4" s="7"/>
      <c r="I4" s="8"/>
      <c r="J4" s="7"/>
      <c r="K4" s="7"/>
      <c r="L4" s="7"/>
      <c r="M4" s="1"/>
      <c r="N4" s="94" t="s">
        <v>46</v>
      </c>
      <c r="O4" s="94"/>
      <c r="P4" s="50"/>
      <c r="Q4" s="1"/>
      <c r="R4" s="1"/>
      <c r="S4" s="1"/>
      <c r="T4" s="1"/>
    </row>
    <row r="5" spans="1:21" ht="21.95" customHeight="1">
      <c r="B5" s="5" t="s">
        <v>5</v>
      </c>
      <c r="C5" s="5"/>
      <c r="D5" s="6"/>
      <c r="E5" s="7"/>
      <c r="F5" s="7"/>
      <c r="G5" s="7"/>
      <c r="H5" s="7"/>
      <c r="I5" s="8"/>
      <c r="J5" s="7"/>
      <c r="K5" s="7"/>
      <c r="L5" s="7"/>
      <c r="M5" s="1"/>
      <c r="N5" s="90"/>
      <c r="O5" s="90"/>
      <c r="P5" s="1"/>
      <c r="Q5" s="1"/>
      <c r="R5" s="1"/>
      <c r="S5" s="1"/>
      <c r="T5" s="1"/>
    </row>
    <row r="6" spans="1:21" ht="21.95" customHeight="1">
      <c r="B6" s="5"/>
      <c r="C6" s="7"/>
      <c r="D6" s="7"/>
      <c r="E6" s="7"/>
      <c r="F6" s="7"/>
      <c r="G6" s="5"/>
      <c r="H6" s="7"/>
      <c r="I6" s="8"/>
      <c r="J6" s="7"/>
      <c r="K6" s="7"/>
      <c r="L6" s="7"/>
      <c r="M6" s="1"/>
      <c r="N6" s="1"/>
      <c r="O6" s="1"/>
      <c r="P6" s="1"/>
      <c r="Q6" s="1"/>
      <c r="R6" s="1"/>
      <c r="S6" s="1"/>
      <c r="T6" s="1"/>
    </row>
    <row r="7" spans="1:21" ht="21.95" customHeight="1">
      <c r="B7" s="5" t="s">
        <v>6</v>
      </c>
      <c r="C7" s="7"/>
      <c r="D7" s="7"/>
      <c r="E7" s="7"/>
      <c r="F7" s="7"/>
      <c r="G7" s="48" t="s">
        <v>7</v>
      </c>
      <c r="H7" s="7"/>
      <c r="I7" s="8"/>
      <c r="J7" s="7"/>
      <c r="K7" s="7"/>
      <c r="L7" s="7"/>
      <c r="M7" s="1"/>
      <c r="N7" s="1"/>
      <c r="O7" s="1"/>
      <c r="P7" s="1"/>
      <c r="Q7" s="1"/>
      <c r="R7" s="1"/>
      <c r="S7" s="1"/>
      <c r="T7" s="1"/>
    </row>
    <row r="8" spans="1:21" ht="21.95" customHeight="1">
      <c r="B8" s="5"/>
      <c r="C8" s="8"/>
      <c r="D8" s="7"/>
      <c r="E8" s="7"/>
      <c r="F8" s="7"/>
      <c r="G8" s="9"/>
      <c r="H8" s="7"/>
      <c r="I8" s="7"/>
      <c r="J8" s="7"/>
      <c r="K8" s="7"/>
      <c r="L8" s="7"/>
      <c r="M8" s="1"/>
      <c r="N8" s="1"/>
      <c r="O8" s="1"/>
      <c r="P8" s="1"/>
      <c r="Q8" s="1"/>
      <c r="R8" s="1"/>
      <c r="S8" s="1"/>
      <c r="T8" s="1"/>
    </row>
    <row r="9" spans="1:21" ht="27" customHeight="1">
      <c r="B9" s="10" t="s">
        <v>8</v>
      </c>
      <c r="C9" s="10"/>
      <c r="D9" s="11"/>
      <c r="E9" s="12"/>
      <c r="F9" s="12"/>
      <c r="G9" s="13"/>
      <c r="H9" s="14"/>
      <c r="I9" s="95" t="s">
        <v>9</v>
      </c>
      <c r="J9" s="95"/>
      <c r="M9" s="97" t="s">
        <v>10</v>
      </c>
      <c r="N9" s="97"/>
      <c r="O9" s="16"/>
      <c r="Q9" s="1"/>
      <c r="R9" s="1"/>
      <c r="S9" s="1"/>
      <c r="T9" s="1"/>
    </row>
    <row r="10" spans="1:21" ht="15.95" customHeight="1" thickBot="1">
      <c r="B10" s="11"/>
      <c r="C10" s="11"/>
      <c r="D10" s="11"/>
      <c r="E10" s="12"/>
      <c r="F10" s="12"/>
      <c r="G10" s="13"/>
      <c r="H10" s="14"/>
      <c r="I10" s="96"/>
      <c r="J10" s="96"/>
      <c r="M10" s="98"/>
      <c r="N10" s="98"/>
      <c r="O10" s="16"/>
      <c r="P10" s="1"/>
      <c r="Q10" s="1"/>
      <c r="R10" s="1"/>
      <c r="S10" s="1"/>
      <c r="T10" s="1"/>
    </row>
    <row r="11" spans="1:21" ht="21.95" customHeight="1" thickBot="1">
      <c r="B11" s="17"/>
      <c r="C11" s="18"/>
      <c r="D11" s="99" t="s">
        <v>11</v>
      </c>
      <c r="E11" s="102" t="s">
        <v>12</v>
      </c>
      <c r="F11" s="105" t="s">
        <v>13</v>
      </c>
      <c r="G11" s="108" t="s">
        <v>14</v>
      </c>
      <c r="H11" s="109"/>
      <c r="I11" s="110" t="s">
        <v>15</v>
      </c>
      <c r="J11" s="111"/>
      <c r="K11" s="112" t="s">
        <v>16</v>
      </c>
      <c r="L11" s="113"/>
      <c r="M11" s="114"/>
      <c r="N11" s="115" t="s">
        <v>17</v>
      </c>
      <c r="O11" s="1"/>
      <c r="P11" s="1"/>
      <c r="Q11" s="1"/>
      <c r="R11" s="1"/>
      <c r="S11" s="1"/>
      <c r="T11" s="1"/>
    </row>
    <row r="12" spans="1:21" ht="21.95" customHeight="1">
      <c r="B12" s="19"/>
      <c r="C12" s="20"/>
      <c r="D12" s="100"/>
      <c r="E12" s="103"/>
      <c r="F12" s="106"/>
      <c r="G12" s="118" t="s">
        <v>18</v>
      </c>
      <c r="H12" s="119"/>
      <c r="I12" s="52" t="s">
        <v>19</v>
      </c>
      <c r="J12" s="21" t="s">
        <v>18</v>
      </c>
      <c r="K12" s="125" t="s">
        <v>20</v>
      </c>
      <c r="L12" s="127" t="s">
        <v>21</v>
      </c>
      <c r="M12" s="129" t="s">
        <v>22</v>
      </c>
      <c r="N12" s="116"/>
      <c r="O12" s="1"/>
      <c r="P12" s="1"/>
      <c r="Q12" s="1"/>
      <c r="R12" s="1"/>
      <c r="S12" s="1"/>
      <c r="T12" s="1"/>
    </row>
    <row r="13" spans="1:21" ht="21.95" customHeight="1" thickBot="1">
      <c r="B13" s="22"/>
      <c r="C13" s="23" t="s">
        <v>23</v>
      </c>
      <c r="D13" s="101"/>
      <c r="E13" s="104"/>
      <c r="F13" s="107"/>
      <c r="G13" s="120"/>
      <c r="H13" s="121"/>
      <c r="I13" s="53" t="s">
        <v>19</v>
      </c>
      <c r="J13" s="24" t="s">
        <v>18</v>
      </c>
      <c r="K13" s="126"/>
      <c r="L13" s="128"/>
      <c r="M13" s="130"/>
      <c r="N13" s="117"/>
      <c r="O13" s="1"/>
      <c r="P13" s="1"/>
      <c r="Q13" s="1"/>
      <c r="R13" s="1"/>
      <c r="S13" s="1"/>
      <c r="T13" s="1"/>
    </row>
    <row r="14" spans="1:21" ht="27" customHeight="1" thickTop="1">
      <c r="A14" s="25"/>
      <c r="B14" s="55"/>
      <c r="C14" s="56">
        <v>15</v>
      </c>
      <c r="D14" s="74" t="s">
        <v>38</v>
      </c>
      <c r="E14" s="58" t="s">
        <v>39</v>
      </c>
      <c r="F14" s="59" t="s">
        <v>26</v>
      </c>
      <c r="G14" s="60">
        <v>45392</v>
      </c>
      <c r="H14" s="61">
        <v>45392</v>
      </c>
      <c r="I14" s="62">
        <f>WORKDAY($G14,-2)</f>
        <v>45390</v>
      </c>
      <c r="J14" s="63">
        <f>WORKDAY($G14,-2)</f>
        <v>45390</v>
      </c>
      <c r="K14" s="64">
        <f>H14+50</f>
        <v>45442</v>
      </c>
      <c r="L14" s="64">
        <f t="shared" ref="L14" si="0">K14+4</f>
        <v>45446</v>
      </c>
      <c r="M14" s="64"/>
      <c r="N14" s="65" t="s">
        <v>24</v>
      </c>
      <c r="O14" s="27"/>
      <c r="P14" s="1"/>
      <c r="Q14" s="1"/>
      <c r="R14" s="1"/>
      <c r="S14" s="1"/>
      <c r="T14" s="1"/>
    </row>
    <row r="15" spans="1:21" ht="27" customHeight="1">
      <c r="A15" s="25"/>
      <c r="B15" s="55"/>
      <c r="C15" s="56">
        <f t="shared" ref="C15" si="1">C14</f>
        <v>15</v>
      </c>
      <c r="D15" s="74" t="s">
        <v>25</v>
      </c>
      <c r="E15" s="58" t="s">
        <v>43</v>
      </c>
      <c r="F15" s="59" t="s">
        <v>26</v>
      </c>
      <c r="G15" s="60">
        <v>45392</v>
      </c>
      <c r="H15" s="61">
        <f t="shared" ref="H15" si="2">G15+1</f>
        <v>45393</v>
      </c>
      <c r="I15" s="62">
        <f t="shared" ref="I15" si="3">I14</f>
        <v>45390</v>
      </c>
      <c r="J15" s="63">
        <f>I14</f>
        <v>45390</v>
      </c>
      <c r="K15" s="64"/>
      <c r="L15" s="64"/>
      <c r="M15" s="64">
        <f>H15+51</f>
        <v>45444</v>
      </c>
      <c r="N15" s="65" t="s">
        <v>27</v>
      </c>
      <c r="O15" s="27"/>
      <c r="P15" s="1"/>
      <c r="Q15" s="1"/>
      <c r="R15" s="1"/>
      <c r="S15" s="1"/>
      <c r="T15" s="1"/>
    </row>
    <row r="16" spans="1:21" ht="27" customHeight="1">
      <c r="B16" s="55"/>
      <c r="C16" s="56">
        <f t="shared" ref="C16" si="4">C14+1</f>
        <v>16</v>
      </c>
      <c r="D16" s="74" t="s">
        <v>28</v>
      </c>
      <c r="E16" s="58" t="s">
        <v>40</v>
      </c>
      <c r="F16" s="59" t="s">
        <v>26</v>
      </c>
      <c r="G16" s="60">
        <f t="shared" ref="G16:H19" si="5">G14+7</f>
        <v>45399</v>
      </c>
      <c r="H16" s="61">
        <f t="shared" si="5"/>
        <v>45399</v>
      </c>
      <c r="I16" s="62">
        <f>WORKDAY($G16,-2)</f>
        <v>45397</v>
      </c>
      <c r="J16" s="63">
        <f>WORKDAY($G16,-2)</f>
        <v>45397</v>
      </c>
      <c r="K16" s="64">
        <f>H16+50</f>
        <v>45449</v>
      </c>
      <c r="L16" s="64">
        <f t="shared" ref="L16" si="6">K16+4</f>
        <v>45453</v>
      </c>
      <c r="M16" s="64"/>
      <c r="N16" s="65" t="s">
        <v>24</v>
      </c>
      <c r="O16" s="1"/>
      <c r="P16" s="1"/>
      <c r="Q16" s="1"/>
      <c r="R16" s="1"/>
      <c r="S16" s="1"/>
      <c r="T16" s="1"/>
    </row>
    <row r="17" spans="1:20" ht="27" customHeight="1">
      <c r="B17" s="55"/>
      <c r="C17" s="56">
        <f t="shared" ref="C17" si="7">C16</f>
        <v>16</v>
      </c>
      <c r="D17" s="74" t="s">
        <v>29</v>
      </c>
      <c r="E17" s="58" t="s">
        <v>44</v>
      </c>
      <c r="F17" s="59" t="s">
        <v>26</v>
      </c>
      <c r="G17" s="60">
        <f t="shared" si="5"/>
        <v>45399</v>
      </c>
      <c r="H17" s="61">
        <f t="shared" ref="H17" si="8">G17+1</f>
        <v>45400</v>
      </c>
      <c r="I17" s="62">
        <f>I16</f>
        <v>45397</v>
      </c>
      <c r="J17" s="63">
        <f>I16</f>
        <v>45397</v>
      </c>
      <c r="K17" s="64"/>
      <c r="L17" s="64"/>
      <c r="M17" s="64">
        <f>H17+51</f>
        <v>45451</v>
      </c>
      <c r="N17" s="65" t="s">
        <v>24</v>
      </c>
      <c r="O17" s="1"/>
      <c r="P17" s="1"/>
      <c r="Q17" s="1"/>
      <c r="R17" s="1"/>
      <c r="S17" s="1"/>
      <c r="T17" s="1"/>
    </row>
    <row r="18" spans="1:20" ht="27" customHeight="1">
      <c r="A18" s="25"/>
      <c r="B18" s="55" t="s">
        <v>68</v>
      </c>
      <c r="C18" s="56">
        <f t="shared" ref="C18" si="9">C16+1</f>
        <v>17</v>
      </c>
      <c r="D18" s="57" t="s">
        <v>67</v>
      </c>
      <c r="E18" s="58" t="s">
        <v>41</v>
      </c>
      <c r="F18" s="59" t="s">
        <v>26</v>
      </c>
      <c r="G18" s="60">
        <f t="shared" si="5"/>
        <v>45406</v>
      </c>
      <c r="H18" s="61">
        <f t="shared" si="5"/>
        <v>45406</v>
      </c>
      <c r="I18" s="75">
        <f>WORKDAY($G18,-2)</f>
        <v>45404</v>
      </c>
      <c r="J18" s="63">
        <f>WORKDAY($G18,-2)</f>
        <v>45404</v>
      </c>
      <c r="K18" s="64">
        <f>H18+50</f>
        <v>45456</v>
      </c>
      <c r="L18" s="64">
        <f>K18+4</f>
        <v>45460</v>
      </c>
      <c r="M18" s="64"/>
      <c r="N18" s="65" t="s">
        <v>24</v>
      </c>
      <c r="O18" s="26"/>
      <c r="P18" s="1"/>
      <c r="Q18" s="1"/>
      <c r="R18" s="1"/>
      <c r="S18" s="1"/>
      <c r="T18" s="1"/>
    </row>
    <row r="19" spans="1:20" ht="27" customHeight="1">
      <c r="A19" s="25"/>
      <c r="B19" s="55"/>
      <c r="C19" s="56">
        <f t="shared" ref="C19" si="10">C18</f>
        <v>17</v>
      </c>
      <c r="D19" s="73" t="s">
        <v>42</v>
      </c>
      <c r="E19" s="58" t="s">
        <v>45</v>
      </c>
      <c r="F19" s="59" t="s">
        <v>26</v>
      </c>
      <c r="G19" s="60">
        <f t="shared" si="5"/>
        <v>45406</v>
      </c>
      <c r="H19" s="61">
        <f t="shared" ref="H19" si="11">G19+1</f>
        <v>45407</v>
      </c>
      <c r="I19" s="75">
        <f t="shared" ref="I19" si="12">I18</f>
        <v>45404</v>
      </c>
      <c r="J19" s="63">
        <f>I18</f>
        <v>45404</v>
      </c>
      <c r="K19" s="64"/>
      <c r="L19" s="64"/>
      <c r="M19" s="64">
        <f>H19+51</f>
        <v>45458</v>
      </c>
      <c r="N19" s="65" t="s">
        <v>27</v>
      </c>
      <c r="O19" s="26"/>
      <c r="P19" s="1"/>
      <c r="Q19" s="1"/>
      <c r="R19" s="1"/>
      <c r="S19" s="1"/>
      <c r="T19" s="1"/>
    </row>
    <row r="20" spans="1:20" ht="27" customHeight="1">
      <c r="A20" s="25"/>
      <c r="B20" s="55"/>
      <c r="C20" s="56">
        <f t="shared" ref="C20:C24" si="13">C18+1</f>
        <v>18</v>
      </c>
      <c r="D20" s="74" t="s">
        <v>37</v>
      </c>
      <c r="E20" s="58" t="s">
        <v>48</v>
      </c>
      <c r="F20" s="59" t="s">
        <v>26</v>
      </c>
      <c r="G20" s="60">
        <f t="shared" ref="G20:H20" si="14">G18+7</f>
        <v>45413</v>
      </c>
      <c r="H20" s="61">
        <f t="shared" si="14"/>
        <v>45413</v>
      </c>
      <c r="I20" s="87" t="s">
        <v>62</v>
      </c>
      <c r="J20" s="88" t="s">
        <v>62</v>
      </c>
      <c r="K20" s="89">
        <v>45470</v>
      </c>
      <c r="L20" s="89">
        <f t="shared" ref="L20" si="15">K20+4</f>
        <v>45474</v>
      </c>
      <c r="M20" s="64"/>
      <c r="N20" s="65" t="s">
        <v>24</v>
      </c>
      <c r="O20" s="27"/>
      <c r="P20" s="1"/>
      <c r="Q20" s="1"/>
      <c r="R20" s="1"/>
      <c r="S20" s="1"/>
      <c r="T20" s="1"/>
    </row>
    <row r="21" spans="1:20" ht="27" customHeight="1">
      <c r="A21" s="25"/>
      <c r="B21" s="55"/>
      <c r="C21" s="56">
        <f t="shared" ref="C21:C25" si="16">C20</f>
        <v>18</v>
      </c>
      <c r="D21" s="74" t="s">
        <v>55</v>
      </c>
      <c r="E21" s="58" t="s">
        <v>56</v>
      </c>
      <c r="F21" s="59" t="s">
        <v>26</v>
      </c>
      <c r="G21" s="60">
        <f t="shared" ref="G21" si="17">G19+7</f>
        <v>45413</v>
      </c>
      <c r="H21" s="61">
        <f t="shared" ref="H21" si="18">G21+1</f>
        <v>45414</v>
      </c>
      <c r="I21" s="87" t="str">
        <f t="shared" ref="I21" si="19">I20</f>
        <v>*4/26</v>
      </c>
      <c r="J21" s="88" t="str">
        <f>I20</f>
        <v>*4/26</v>
      </c>
      <c r="K21" s="64"/>
      <c r="L21" s="64"/>
      <c r="M21" s="89">
        <v>45472</v>
      </c>
      <c r="N21" s="65" t="s">
        <v>27</v>
      </c>
      <c r="O21" s="27"/>
      <c r="P21" s="1"/>
      <c r="Q21" s="1"/>
      <c r="R21" s="1"/>
      <c r="S21" s="1"/>
      <c r="T21" s="1"/>
    </row>
    <row r="22" spans="1:20" ht="27" customHeight="1">
      <c r="B22" s="55"/>
      <c r="C22" s="56">
        <f t="shared" ref="C22" si="20">C20+1</f>
        <v>19</v>
      </c>
      <c r="D22" s="122" t="s">
        <v>47</v>
      </c>
      <c r="E22" s="123"/>
      <c r="F22" s="123"/>
      <c r="G22" s="123"/>
      <c r="H22" s="123"/>
      <c r="I22" s="123"/>
      <c r="J22" s="123"/>
      <c r="K22" s="123"/>
      <c r="L22" s="123"/>
      <c r="M22" s="124"/>
      <c r="N22" s="65" t="s">
        <v>24</v>
      </c>
      <c r="O22" s="1"/>
      <c r="P22" s="1"/>
      <c r="Q22" s="1"/>
      <c r="R22" s="1"/>
      <c r="S22" s="1"/>
      <c r="T22" s="1"/>
    </row>
    <row r="23" spans="1:20" ht="27" customHeight="1">
      <c r="B23" s="55"/>
      <c r="C23" s="56">
        <f t="shared" ref="C23" si="21">C22</f>
        <v>19</v>
      </c>
      <c r="D23" s="122" t="s">
        <v>47</v>
      </c>
      <c r="E23" s="123"/>
      <c r="F23" s="123"/>
      <c r="G23" s="123"/>
      <c r="H23" s="123"/>
      <c r="I23" s="123"/>
      <c r="J23" s="123"/>
      <c r="K23" s="123"/>
      <c r="L23" s="123"/>
      <c r="M23" s="124"/>
      <c r="N23" s="65" t="s">
        <v>24</v>
      </c>
      <c r="O23" s="1"/>
      <c r="P23" s="1"/>
      <c r="Q23" s="1"/>
      <c r="R23" s="1"/>
      <c r="S23" s="1"/>
      <c r="T23" s="1"/>
    </row>
    <row r="24" spans="1:20" ht="27" customHeight="1">
      <c r="A24" s="25"/>
      <c r="B24" s="55"/>
      <c r="C24" s="56">
        <f t="shared" si="13"/>
        <v>20</v>
      </c>
      <c r="D24" s="57" t="s">
        <v>49</v>
      </c>
      <c r="E24" s="58" t="s">
        <v>50</v>
      </c>
      <c r="F24" s="59" t="s">
        <v>26</v>
      </c>
      <c r="G24" s="60">
        <v>45427</v>
      </c>
      <c r="H24" s="61">
        <v>45427</v>
      </c>
      <c r="I24" s="75">
        <f>WORKDAY($G24,-2)</f>
        <v>45425</v>
      </c>
      <c r="J24" s="63">
        <f>WORKDAY($G24,-2)</f>
        <v>45425</v>
      </c>
      <c r="K24" s="64">
        <f>H24+50</f>
        <v>45477</v>
      </c>
      <c r="L24" s="64">
        <f>K24+4</f>
        <v>45481</v>
      </c>
      <c r="M24" s="64"/>
      <c r="N24" s="65" t="s">
        <v>24</v>
      </c>
      <c r="O24" s="26"/>
      <c r="P24" s="1"/>
      <c r="Q24" s="1"/>
      <c r="R24" s="1"/>
      <c r="S24" s="1"/>
      <c r="T24" s="1"/>
    </row>
    <row r="25" spans="1:20" ht="27" customHeight="1">
      <c r="A25" s="25"/>
      <c r="B25" s="55" t="s">
        <v>63</v>
      </c>
      <c r="C25" s="56">
        <f t="shared" si="16"/>
        <v>20</v>
      </c>
      <c r="D25" s="73" t="s">
        <v>65</v>
      </c>
      <c r="E25" s="58" t="s">
        <v>66</v>
      </c>
      <c r="F25" s="59" t="s">
        <v>26</v>
      </c>
      <c r="G25" s="60">
        <v>45427</v>
      </c>
      <c r="H25" s="61">
        <f t="shared" ref="H25" si="22">G25+1</f>
        <v>45428</v>
      </c>
      <c r="I25" s="75">
        <f t="shared" ref="I25" si="23">I24</f>
        <v>45425</v>
      </c>
      <c r="J25" s="63">
        <f>I24</f>
        <v>45425</v>
      </c>
      <c r="K25" s="64"/>
      <c r="L25" s="64"/>
      <c r="M25" s="64">
        <f>H25+51</f>
        <v>45479</v>
      </c>
      <c r="N25" s="65" t="s">
        <v>27</v>
      </c>
      <c r="O25" s="26"/>
      <c r="P25" s="1"/>
      <c r="Q25" s="1"/>
      <c r="R25" s="1"/>
      <c r="S25" s="1"/>
      <c r="T25" s="1"/>
    </row>
    <row r="26" spans="1:20" ht="27" customHeight="1">
      <c r="B26" s="55"/>
      <c r="C26" s="56">
        <f t="shared" ref="C26" si="24">C24+1</f>
        <v>21</v>
      </c>
      <c r="D26" s="74" t="s">
        <v>51</v>
      </c>
      <c r="E26" s="58" t="s">
        <v>52</v>
      </c>
      <c r="F26" s="59" t="s">
        <v>26</v>
      </c>
      <c r="G26" s="60">
        <f t="shared" ref="G26:H26" si="25">G24+7</f>
        <v>45434</v>
      </c>
      <c r="H26" s="61">
        <f t="shared" si="25"/>
        <v>45434</v>
      </c>
      <c r="I26" s="62">
        <f>WORKDAY($G26,-2)</f>
        <v>45432</v>
      </c>
      <c r="J26" s="63">
        <f>WORKDAY($G26,-2)</f>
        <v>45432</v>
      </c>
      <c r="K26" s="64">
        <f>H26+50</f>
        <v>45484</v>
      </c>
      <c r="L26" s="64">
        <f t="shared" ref="L26" si="26">K26+4</f>
        <v>45488</v>
      </c>
      <c r="M26" s="64"/>
      <c r="N26" s="65" t="s">
        <v>24</v>
      </c>
      <c r="O26" s="1"/>
      <c r="P26" s="1"/>
      <c r="Q26" s="1"/>
      <c r="R26" s="1"/>
      <c r="S26" s="1"/>
      <c r="T26" s="1"/>
    </row>
    <row r="27" spans="1:20" ht="27" customHeight="1">
      <c r="B27" s="55"/>
      <c r="C27" s="56">
        <f t="shared" ref="C27" si="27">C26</f>
        <v>21</v>
      </c>
      <c r="D27" s="74" t="s">
        <v>57</v>
      </c>
      <c r="E27" s="58" t="s">
        <v>58</v>
      </c>
      <c r="F27" s="59" t="s">
        <v>26</v>
      </c>
      <c r="G27" s="60">
        <f t="shared" ref="G27" si="28">G25+7</f>
        <v>45434</v>
      </c>
      <c r="H27" s="61">
        <f t="shared" ref="H27" si="29">G27+1</f>
        <v>45435</v>
      </c>
      <c r="I27" s="62">
        <f>I26</f>
        <v>45432</v>
      </c>
      <c r="J27" s="63">
        <f>I26</f>
        <v>45432</v>
      </c>
      <c r="K27" s="64"/>
      <c r="L27" s="64"/>
      <c r="M27" s="64">
        <f>H27+51</f>
        <v>45486</v>
      </c>
      <c r="N27" s="65" t="s">
        <v>24</v>
      </c>
      <c r="O27" s="1"/>
      <c r="P27" s="1"/>
      <c r="Q27" s="1"/>
      <c r="R27" s="1"/>
      <c r="S27" s="1"/>
      <c r="T27" s="1"/>
    </row>
    <row r="28" spans="1:20" ht="27" customHeight="1">
      <c r="A28" s="25"/>
      <c r="B28" s="55"/>
      <c r="C28" s="56">
        <f t="shared" ref="C28" si="30">C26+1</f>
        <v>22</v>
      </c>
      <c r="D28" s="57" t="s">
        <v>53</v>
      </c>
      <c r="E28" s="58" t="s">
        <v>54</v>
      </c>
      <c r="F28" s="59" t="s">
        <v>26</v>
      </c>
      <c r="G28" s="60">
        <f t="shared" ref="G28:H28" si="31">G26+7</f>
        <v>45441</v>
      </c>
      <c r="H28" s="61">
        <f t="shared" si="31"/>
        <v>45441</v>
      </c>
      <c r="I28" s="75">
        <f>WORKDAY($G28,-2)</f>
        <v>45439</v>
      </c>
      <c r="J28" s="63">
        <f>WORKDAY($G28,-2)</f>
        <v>45439</v>
      </c>
      <c r="K28" s="64">
        <f>H28+50</f>
        <v>45491</v>
      </c>
      <c r="L28" s="64">
        <f>K28+4</f>
        <v>45495</v>
      </c>
      <c r="M28" s="64"/>
      <c r="N28" s="65" t="s">
        <v>24</v>
      </c>
      <c r="O28" s="26"/>
      <c r="P28" s="1"/>
      <c r="Q28" s="1"/>
      <c r="R28" s="1"/>
      <c r="S28" s="1"/>
      <c r="T28" s="1"/>
    </row>
    <row r="29" spans="1:20" ht="27" customHeight="1" thickBot="1">
      <c r="A29" s="25"/>
      <c r="B29" s="76"/>
      <c r="C29" s="86">
        <f t="shared" ref="C29" si="32">C28</f>
        <v>22</v>
      </c>
      <c r="D29" s="77" t="s">
        <v>59</v>
      </c>
      <c r="E29" s="78" t="s">
        <v>60</v>
      </c>
      <c r="F29" s="79" t="s">
        <v>26</v>
      </c>
      <c r="G29" s="80">
        <f t="shared" ref="G29" si="33">G27+7</f>
        <v>45441</v>
      </c>
      <c r="H29" s="81">
        <f t="shared" ref="H29" si="34">G29+1</f>
        <v>45442</v>
      </c>
      <c r="I29" s="82">
        <f t="shared" ref="I29" si="35">I28</f>
        <v>45439</v>
      </c>
      <c r="J29" s="83">
        <f>I28</f>
        <v>45439</v>
      </c>
      <c r="K29" s="84"/>
      <c r="L29" s="84"/>
      <c r="M29" s="84">
        <f>H29+51</f>
        <v>45493</v>
      </c>
      <c r="N29" s="85" t="s">
        <v>27</v>
      </c>
      <c r="O29" s="26"/>
      <c r="P29" s="1"/>
      <c r="Q29" s="1"/>
      <c r="R29" s="1"/>
      <c r="S29" s="1"/>
      <c r="T29" s="1"/>
    </row>
    <row r="30" spans="1:20" ht="21.75" customHeight="1">
      <c r="B30" s="54"/>
      <c r="C30" s="30"/>
      <c r="D30" s="6"/>
      <c r="E30" s="31"/>
      <c r="F30" s="32"/>
      <c r="G30" s="33"/>
      <c r="H30" s="34"/>
      <c r="I30" s="35" t="s">
        <v>30</v>
      </c>
      <c r="J30" s="36"/>
      <c r="K30" s="36"/>
      <c r="L30" s="36"/>
      <c r="M30" s="27"/>
      <c r="O30" s="28"/>
      <c r="P30" s="28"/>
      <c r="Q30" s="1"/>
      <c r="R30" s="1"/>
      <c r="S30" s="1"/>
      <c r="T30" s="1"/>
    </row>
    <row r="31" spans="1:20" ht="21.95" customHeight="1">
      <c r="B31" s="8"/>
      <c r="C31" s="37" t="s">
        <v>31</v>
      </c>
      <c r="D31" s="38" t="s">
        <v>32</v>
      </c>
      <c r="E31" s="31"/>
      <c r="F31" s="32"/>
      <c r="G31" s="33"/>
      <c r="H31" s="34"/>
      <c r="I31" s="35"/>
      <c r="J31" s="36"/>
      <c r="K31" s="36"/>
      <c r="L31" s="36"/>
      <c r="M31" s="27"/>
      <c r="O31" s="39"/>
      <c r="P31" s="39"/>
      <c r="Q31" s="39"/>
      <c r="R31" s="39"/>
      <c r="S31" s="1"/>
      <c r="T31" s="1"/>
    </row>
    <row r="32" spans="1:20" ht="21.95" customHeight="1">
      <c r="B32" s="8"/>
      <c r="C32" s="37" t="s">
        <v>31</v>
      </c>
      <c r="D32" s="38" t="s">
        <v>33</v>
      </c>
      <c r="E32" s="31"/>
      <c r="F32" s="32"/>
      <c r="G32" s="33"/>
      <c r="H32" s="34"/>
      <c r="I32" s="35"/>
      <c r="J32" s="36"/>
      <c r="K32" s="36"/>
      <c r="L32" s="36"/>
      <c r="M32" s="27"/>
      <c r="O32" s="39"/>
      <c r="P32" s="39"/>
      <c r="Q32" s="39"/>
      <c r="R32" s="39"/>
      <c r="S32" s="1"/>
      <c r="T32" s="1"/>
    </row>
    <row r="33" spans="2:20" ht="21.95" customHeight="1">
      <c r="B33" s="8"/>
      <c r="C33" s="37" t="s">
        <v>31</v>
      </c>
      <c r="D33" s="38" t="s">
        <v>34</v>
      </c>
      <c r="E33" s="31"/>
      <c r="F33" s="32"/>
      <c r="G33" s="33"/>
      <c r="H33" s="34"/>
      <c r="I33" s="35"/>
      <c r="J33" s="8"/>
      <c r="K33" s="36"/>
      <c r="L33" s="36"/>
      <c r="M33" s="27"/>
      <c r="O33" s="39"/>
      <c r="P33" s="39"/>
      <c r="Q33" s="39"/>
      <c r="R33" s="39"/>
    </row>
    <row r="34" spans="2:20" ht="21.95" customHeight="1">
      <c r="B34" s="8"/>
      <c r="C34" s="37"/>
      <c r="D34" s="38"/>
      <c r="E34" s="31"/>
      <c r="F34" s="32"/>
      <c r="G34" s="33"/>
      <c r="H34" s="34"/>
      <c r="I34" s="35"/>
      <c r="J34" s="8"/>
      <c r="K34" s="36"/>
      <c r="L34" s="36"/>
      <c r="M34" s="27"/>
      <c r="O34" s="39"/>
      <c r="P34" s="39"/>
      <c r="Q34" s="39"/>
      <c r="R34" s="39"/>
    </row>
    <row r="35" spans="2:20" ht="21.95" customHeight="1">
      <c r="B35" s="38"/>
      <c r="C35" s="37"/>
      <c r="D35" s="66" t="s">
        <v>61</v>
      </c>
      <c r="E35" s="40"/>
      <c r="F35" s="40"/>
      <c r="G35" s="41"/>
      <c r="H35" s="42"/>
      <c r="I35" s="42"/>
      <c r="J35" s="8"/>
      <c r="K35" s="36"/>
      <c r="L35" s="36"/>
      <c r="M35" s="27"/>
      <c r="O35" s="28"/>
      <c r="P35" s="28"/>
      <c r="Q35" s="28"/>
      <c r="R35" s="28"/>
      <c r="S35" s="43"/>
      <c r="T35" s="43"/>
    </row>
    <row r="36" spans="2:20" ht="21.95" customHeight="1">
      <c r="B36" s="37"/>
      <c r="C36" s="37" t="s">
        <v>63</v>
      </c>
      <c r="D36" s="38" t="s">
        <v>64</v>
      </c>
      <c r="E36" s="40"/>
      <c r="F36" s="40"/>
      <c r="G36" s="41"/>
      <c r="H36" s="42"/>
      <c r="I36" s="42"/>
      <c r="J36" s="8"/>
      <c r="K36" s="36"/>
      <c r="L36" s="36"/>
      <c r="M36" s="27"/>
      <c r="O36" s="28"/>
      <c r="P36" s="28"/>
      <c r="Q36" s="28"/>
      <c r="R36" s="28"/>
      <c r="S36" s="43"/>
      <c r="T36" s="43"/>
    </row>
    <row r="37" spans="2:20" ht="21.95" customHeight="1">
      <c r="B37" s="37"/>
      <c r="C37" s="37" t="s">
        <v>68</v>
      </c>
      <c r="D37" s="38" t="s">
        <v>69</v>
      </c>
      <c r="E37" s="40"/>
      <c r="F37" s="40"/>
      <c r="G37" s="41"/>
      <c r="H37" s="42"/>
      <c r="I37" s="42"/>
      <c r="J37" s="8"/>
      <c r="K37" s="36"/>
      <c r="L37" s="36"/>
      <c r="M37" s="27"/>
      <c r="O37" s="28"/>
      <c r="P37" s="28"/>
      <c r="Q37" s="28"/>
      <c r="R37" s="28"/>
      <c r="S37" s="43"/>
      <c r="T37" s="43"/>
    </row>
    <row r="38" spans="2:20" ht="21.95" customHeight="1">
      <c r="B38" s="8"/>
      <c r="C38" s="37"/>
      <c r="E38" s="67"/>
      <c r="F38" s="68"/>
      <c r="G38" s="69"/>
      <c r="H38" s="70"/>
      <c r="I38" s="71"/>
      <c r="J38" s="72"/>
      <c r="K38" s="36"/>
      <c r="L38" s="36"/>
      <c r="M38" s="27"/>
      <c r="O38" s="39"/>
      <c r="P38" s="39"/>
      <c r="Q38" s="39"/>
      <c r="R38" s="39"/>
    </row>
    <row r="39" spans="2:20" ht="21.95" customHeight="1">
      <c r="B39" s="37"/>
      <c r="C39" s="37"/>
      <c r="D39" s="38"/>
      <c r="E39" s="40"/>
      <c r="F39" s="40"/>
      <c r="G39" s="41"/>
      <c r="H39" s="42"/>
      <c r="I39" s="42"/>
      <c r="J39" s="8"/>
      <c r="K39" s="36"/>
      <c r="L39" s="36"/>
      <c r="M39" s="27"/>
      <c r="O39" s="28"/>
      <c r="P39" s="28"/>
      <c r="Q39" s="28"/>
      <c r="R39" s="28"/>
      <c r="S39" s="43"/>
      <c r="T39" s="43"/>
    </row>
    <row r="40" spans="2:20" ht="21.95" customHeight="1">
      <c r="B40" s="37"/>
      <c r="E40" s="40"/>
      <c r="F40" s="40"/>
      <c r="G40" s="41"/>
      <c r="H40" s="42"/>
      <c r="I40" s="42"/>
      <c r="J40" s="8"/>
      <c r="K40" s="36"/>
      <c r="L40" s="36"/>
      <c r="M40" s="27"/>
      <c r="O40" s="28"/>
      <c r="P40" s="28"/>
      <c r="Q40" s="28"/>
      <c r="R40" s="28"/>
      <c r="S40" s="43"/>
      <c r="T40" s="43"/>
    </row>
    <row r="41" spans="2:20" ht="21.95" customHeight="1">
      <c r="B41" s="9" t="s">
        <v>35</v>
      </c>
      <c r="D41" s="1"/>
      <c r="E41" s="1"/>
      <c r="F41" s="1"/>
      <c r="G41" s="1"/>
      <c r="H41" s="1"/>
      <c r="I41" s="1"/>
      <c r="J41" s="28"/>
      <c r="K41" s="28"/>
      <c r="L41" s="28"/>
      <c r="M41" s="28"/>
      <c r="Q41" s="28"/>
      <c r="R41" s="28"/>
      <c r="S41" s="28"/>
      <c r="T41" s="28"/>
    </row>
    <row r="42" spans="2:20" ht="21.95" customHeight="1">
      <c r="B42" s="1"/>
      <c r="C42" s="1"/>
      <c r="D42" s="1"/>
      <c r="E42" s="1"/>
      <c r="F42" s="1"/>
      <c r="G42" s="1"/>
      <c r="H42" s="1"/>
      <c r="I42" s="1"/>
      <c r="J42" s="28"/>
      <c r="K42" s="28"/>
      <c r="L42" s="28"/>
      <c r="M42" s="28"/>
      <c r="Q42" s="28"/>
      <c r="R42" s="28"/>
      <c r="S42" s="28"/>
      <c r="T42" s="28"/>
    </row>
    <row r="43" spans="2:20" ht="21.95" customHeight="1">
      <c r="G43" s="46"/>
      <c r="H43" s="28"/>
      <c r="I43" s="28"/>
      <c r="J43" s="28"/>
      <c r="K43" s="28"/>
      <c r="L43" s="28"/>
      <c r="M43" s="28"/>
      <c r="Q43" s="28"/>
      <c r="R43" s="28"/>
      <c r="S43" s="28"/>
      <c r="T43" s="28"/>
    </row>
    <row r="44" spans="2:20" ht="21.95" customHeight="1">
      <c r="Q44" s="28"/>
      <c r="R44" s="28"/>
      <c r="S44" s="28"/>
      <c r="T44" s="28"/>
    </row>
    <row r="45" spans="2:20" ht="21.95" customHeight="1"/>
    <row r="46" spans="2:20" ht="21.95" customHeight="1"/>
    <row r="47" spans="2:20" ht="21.95" customHeight="1"/>
    <row r="48" spans="2:20" ht="21.95" customHeight="1"/>
    <row r="49" spans="2:2" ht="21.95" customHeight="1">
      <c r="B49" s="29" t="s">
        <v>36</v>
      </c>
    </row>
    <row r="50" spans="2:2" ht="21.95" customHeight="1"/>
    <row r="51" spans="2:2" ht="21.75" customHeight="1"/>
    <row r="52" spans="2:2" ht="21.75" customHeight="1"/>
    <row r="53" spans="2:2" ht="21.75" customHeight="1"/>
    <row r="54" spans="2:2" ht="21.75" customHeight="1"/>
    <row r="55" spans="2:2" ht="21.75" customHeight="1"/>
    <row r="56" spans="2:2" ht="21.75" customHeight="1"/>
    <row r="57" spans="2:2" ht="21.75" customHeight="1"/>
    <row r="58" spans="2:2" ht="24" customHeight="1"/>
    <row r="59" spans="2:2" ht="24" customHeight="1"/>
  </sheetData>
  <mergeCells count="21">
    <mergeCell ref="D23:M23"/>
    <mergeCell ref="D22:M22"/>
    <mergeCell ref="K12:K13"/>
    <mergeCell ref="L12:L13"/>
    <mergeCell ref="M12:M13"/>
    <mergeCell ref="I9:J10"/>
    <mergeCell ref="M9:N10"/>
    <mergeCell ref="D11:D13"/>
    <mergeCell ref="E11:E13"/>
    <mergeCell ref="F11:F13"/>
    <mergeCell ref="G11:H11"/>
    <mergeCell ref="I11:J11"/>
    <mergeCell ref="K11:M11"/>
    <mergeCell ref="N11:N13"/>
    <mergeCell ref="G12:H13"/>
    <mergeCell ref="N5:O5"/>
    <mergeCell ref="B2:H3"/>
    <mergeCell ref="J2:M2"/>
    <mergeCell ref="J3:M3"/>
    <mergeCell ref="N3:O3"/>
    <mergeCell ref="N4:O4"/>
  </mergeCells>
  <phoneticPr fontId="6"/>
  <hyperlinks>
    <hyperlink ref="G7" r:id="rId1" xr:uid="{29CF3274-87AA-4B29-873D-4DA280E283E9}"/>
    <hyperlink ref="N2:P2" r:id="rId2" display="お問い合わせはこちらから" xr:uid="{388982AF-BEDE-45CC-91AA-7216E2B1248A}"/>
    <hyperlink ref="L12:L13" r:id="rId3" display="MILANO" xr:uid="{3E30425C-09AB-4635-A5BB-15835D165815}"/>
    <hyperlink ref="M12:M13" r:id="rId4" display="BARCELONA" xr:uid="{BCB6C9F3-3D31-4039-8214-AE806373F9E1}"/>
  </hyperlinks>
  <printOptions horizontalCentered="1" verticalCentered="1"/>
  <pageMargins left="0.25" right="0.25" top="0.75" bottom="0.75" header="0.3" footer="0.3"/>
  <pageSetup paperSize="9" scale="43" orientation="landscape"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ef5a6c-24cd-4e9c-8721-c0daa9528b8a" xsi:nil="true"/>
    <lcf76f155ced4ddcb4097134ff3c332f xmlns="e1f0e1d5-760b-46e3-82b6-8bcb246f52ed">
      <Terms xmlns="http://schemas.microsoft.com/office/infopath/2007/PartnerControls"/>
    </lcf76f155ced4ddcb4097134ff3c332f>
    <_Flow_SignoffStatus xmlns="e1f0e1d5-760b-46e3-82b6-8bcb246f52e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175123-25F9-4F2C-A89A-EAD4423765CB}">
  <ds:schemaRef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purl.org/dc/dcmitype/"/>
    <ds:schemaRef ds:uri="e1f0e1d5-760b-46e3-82b6-8bcb246f52ed"/>
    <ds:schemaRef ds:uri="http://schemas.microsoft.com/office/infopath/2007/PartnerControls"/>
    <ds:schemaRef ds:uri="http://schemas.openxmlformats.org/package/2006/metadata/core-properties"/>
    <ds:schemaRef ds:uri="78ef5a6c-24cd-4e9c-8721-c0daa9528b8a"/>
  </ds:schemaRefs>
</ds:datastoreItem>
</file>

<file path=customXml/itemProps2.xml><?xml version="1.0" encoding="utf-8"?>
<ds:datastoreItem xmlns:ds="http://schemas.openxmlformats.org/officeDocument/2006/customXml" ds:itemID="{DD288E82-3FA9-4411-BF88-4CD481C34950}">
  <ds:schemaRefs>
    <ds:schemaRef ds:uri="http://schemas.microsoft.com/sharepoint/v3/contenttype/forms"/>
  </ds:schemaRefs>
</ds:datastoreItem>
</file>

<file path=customXml/itemProps3.xml><?xml version="1.0" encoding="utf-8"?>
<ds:datastoreItem xmlns:ds="http://schemas.openxmlformats.org/officeDocument/2006/customXml" ds:itemID="{D0F8374E-8F6B-4139-9A68-B98FD7B30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地中海  神戸</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yuzo.mukai(TCL)</cp:lastModifiedBy>
  <cp:revision/>
  <cp:lastPrinted>2024-04-18T03:36:38Z</cp:lastPrinted>
  <dcterms:created xsi:type="dcterms:W3CDTF">2011-03-15T06:58:11Z</dcterms:created>
  <dcterms:modified xsi:type="dcterms:W3CDTF">2024-04-18T03:37:09Z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0x01010009A3CE6793C95A41B07F73C09E674556</vt:lpwstr>
  </property>
</Properties>
</file>