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mukai\OneDrive - NYK Group\デスクトップ\スケジュール\2024\02_WEST MED\0417\"/>
    </mc:Choice>
  </mc:AlternateContent>
  <xr:revisionPtr revIDLastSave="54" documentId="8_{40C7C227-E42C-4BEC-A13C-87647B280E68}" xr6:coauthVersionLast="36" xr6:coauthVersionMax="47" xr10:uidLastSave="{910863D1-907D-4DC3-A267-AE7EC0B29EB6}"/>
  <bookViews>
    <workbookView xWindow="-120" yWindow="-120" windowWidth="29040" windowHeight="15720" xr2:uid="{00000000-000D-0000-FFFF-FFFF00000000}"/>
  </bookViews>
  <sheets>
    <sheet name="地中海  神戸" sheetId="18" r:id="rId1"/>
  </sheets>
  <definedNames>
    <definedName name="_xlnm._FilterDatabase" localSheetId="0" hidden="1">'地中海  神戸'!#REF!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8" l="1"/>
  <c r="G20" i="18"/>
  <c r="G26" i="18" s="1"/>
  <c r="H20" i="18"/>
  <c r="G21" i="18"/>
  <c r="H21" i="18"/>
  <c r="H26" i="18"/>
  <c r="H15" i="18"/>
  <c r="C29" i="18"/>
  <c r="C28" i="18"/>
  <c r="C27" i="18"/>
  <c r="C26" i="18"/>
  <c r="C20" i="18"/>
  <c r="C21" i="18"/>
  <c r="C22" i="18"/>
  <c r="C23" i="18" s="1"/>
  <c r="L20" i="18"/>
  <c r="I21" i="18"/>
  <c r="J26" i="18" l="1"/>
  <c r="G28" i="18"/>
  <c r="J28" i="18" s="1"/>
  <c r="I26" i="18"/>
  <c r="J27" i="18" s="1"/>
  <c r="G27" i="18"/>
  <c r="H25" i="18"/>
  <c r="M25" i="18" s="1"/>
  <c r="H28" i="18"/>
  <c r="K28" i="18" s="1"/>
  <c r="L28" i="18" s="1"/>
  <c r="K26" i="18"/>
  <c r="L26" i="18" s="1"/>
  <c r="C24" i="18"/>
  <c r="C25" i="18" s="1"/>
  <c r="L24" i="18"/>
  <c r="J21" i="18"/>
  <c r="I27" i="18" l="1"/>
  <c r="G29" i="18"/>
  <c r="H29" i="18" s="1"/>
  <c r="M29" i="18" s="1"/>
  <c r="H27" i="18"/>
  <c r="M27" i="18" s="1"/>
  <c r="I28" i="18"/>
  <c r="I29" i="18" s="1"/>
  <c r="J24" i="18"/>
  <c r="I24" i="18"/>
  <c r="C16" i="18"/>
  <c r="C15" i="18"/>
  <c r="J29" i="18" l="1"/>
  <c r="J25" i="18"/>
  <c r="I25" i="18"/>
  <c r="J14" i="18"/>
  <c r="I14" i="18"/>
  <c r="J15" i="18" s="1"/>
  <c r="G17" i="18"/>
  <c r="M15" i="18"/>
  <c r="G16" i="18"/>
  <c r="C18" i="18"/>
  <c r="C17" i="18"/>
  <c r="J16" i="18" l="1"/>
  <c r="I16" i="18"/>
  <c r="H16" i="18"/>
  <c r="K14" i="18"/>
  <c r="L14" i="18" s="1"/>
  <c r="I15" i="18"/>
  <c r="G18" i="18"/>
  <c r="G19" i="18"/>
  <c r="H17" i="18"/>
  <c r="M17" i="18" s="1"/>
  <c r="C19" i="18"/>
  <c r="J18" i="18" l="1"/>
  <c r="I18" i="18"/>
  <c r="J19" i="18" s="1"/>
  <c r="H18" i="18"/>
  <c r="K18" i="18" s="1"/>
  <c r="L18" i="18" s="1"/>
  <c r="K16" i="18"/>
  <c r="L16" i="18" s="1"/>
  <c r="J17" i="18"/>
  <c r="I17" i="18"/>
  <c r="H19" i="18"/>
  <c r="M19" i="18" s="1"/>
  <c r="I19" i="18" l="1"/>
</calcChain>
</file>

<file path=xl/sharedStrings.xml><?xml version="1.0" encoding="utf-8"?>
<sst xmlns="http://schemas.openxmlformats.org/spreadsheetml/2006/main" count="106" uniqueCount="70">
  <si>
    <t xml:space="preserve">WEST MED混載 （神戸積み） </t>
    <rPh sb="8" eb="10">
      <t>コンサイ</t>
    </rPh>
    <rPh sb="12" eb="14">
      <t>コウベ</t>
    </rPh>
    <phoneticPr fontId="6"/>
  </si>
  <si>
    <t>仕向地をクリックして頂くことでWEB BOOKINGが可能です。</t>
    <rPh sb="0" eb="3">
      <t>シムケチ</t>
    </rPh>
    <rPh sb="10" eb="11">
      <t>イタダ</t>
    </rPh>
    <rPh sb="27" eb="29">
      <t>カノウ</t>
    </rPh>
    <phoneticPr fontId="6"/>
  </si>
  <si>
    <t>お問い合わせはこちらから</t>
    <rPh sb="1" eb="2">
      <t>ト</t>
    </rPh>
    <rPh sb="3" eb="4">
      <t>ア</t>
    </rPh>
    <phoneticPr fontId="6"/>
  </si>
  <si>
    <t>但し、スケジュール検索画面でFROM(荷受地CFS)の選択が必要となります。</t>
    <rPh sb="0" eb="1">
      <t>タダ</t>
    </rPh>
    <rPh sb="9" eb="11">
      <t>ケンサク</t>
    </rPh>
    <rPh sb="11" eb="13">
      <t>ガメン</t>
    </rPh>
    <rPh sb="19" eb="21">
      <t>ニウケ</t>
    </rPh>
    <rPh sb="21" eb="22">
      <t>チ</t>
    </rPh>
    <rPh sb="27" eb="29">
      <t>センタク</t>
    </rPh>
    <rPh sb="30" eb="32">
      <t>ヒツヨウ</t>
    </rPh>
    <phoneticPr fontId="6"/>
  </si>
  <si>
    <t>スケジュールは予告なく変更となる可能性がございます。</t>
    <rPh sb="16" eb="19">
      <t>カノウセイ</t>
    </rPh>
    <phoneticPr fontId="6"/>
  </si>
  <si>
    <t>国内消防法該当貨につきましては、ブッキングの際にご連絡願います (名古屋積みに限り本船動静に伴い搬入日変更の可能性がございます)。</t>
    <rPh sb="33" eb="36">
      <t>ナゴヤ</t>
    </rPh>
    <rPh sb="36" eb="37">
      <t>ツミ</t>
    </rPh>
    <rPh sb="39" eb="40">
      <t>カギ</t>
    </rPh>
    <rPh sb="48" eb="50">
      <t>ハンニュウ</t>
    </rPh>
    <rPh sb="50" eb="51">
      <t>ビ</t>
    </rPh>
    <phoneticPr fontId="6"/>
  </si>
  <si>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6"/>
  </si>
  <si>
    <t>こちらをクリック🚢⚠</t>
    <phoneticPr fontId="6"/>
  </si>
  <si>
    <t>神戸積み</t>
    <rPh sb="0" eb="2">
      <t>コウベ</t>
    </rPh>
    <rPh sb="2" eb="3">
      <t>ヅ</t>
    </rPh>
    <phoneticPr fontId="8"/>
  </si>
  <si>
    <t xml:space="preserve">CFS CUT = 
上段：搬入先CFS / 下段：VANNING場所
*VANNING場所は変更になる可能性がございます。
</t>
    <rPh sb="11" eb="13">
      <t>ジョウダン</t>
    </rPh>
    <rPh sb="14" eb="16">
      <t>ハンニュウ</t>
    </rPh>
    <rPh sb="16" eb="17">
      <t>サキ</t>
    </rPh>
    <rPh sb="23" eb="25">
      <t>ゲダン</t>
    </rPh>
    <rPh sb="33" eb="35">
      <t>バショ</t>
    </rPh>
    <rPh sb="44" eb="46">
      <t>バショ</t>
    </rPh>
    <rPh sb="47" eb="49">
      <t>ヘンコウ</t>
    </rPh>
    <rPh sb="52" eb="55">
      <t>カノウセイ</t>
    </rPh>
    <phoneticPr fontId="25"/>
  </si>
  <si>
    <t>危険品 =
●:引受可 / ×:引受不可</t>
  </si>
  <si>
    <t>VESSEL
本船</t>
    <rPh sb="8" eb="10">
      <t>ホンセン</t>
    </rPh>
    <phoneticPr fontId="6"/>
  </si>
  <si>
    <t>VOY
次航</t>
    <rPh sb="5" eb="6">
      <t>ツギ</t>
    </rPh>
    <rPh sb="6" eb="7">
      <t>ワタル</t>
    </rPh>
    <phoneticPr fontId="6"/>
  </si>
  <si>
    <t>CARRIER
船会社</t>
    <rPh sb="9" eb="10">
      <t>フネ</t>
    </rPh>
    <rPh sb="10" eb="12">
      <t>カイシャ</t>
    </rPh>
    <phoneticPr fontId="6"/>
  </si>
  <si>
    <t>ETA-ETD</t>
    <phoneticPr fontId="6"/>
  </si>
  <si>
    <t>CFS CUT</t>
    <phoneticPr fontId="6"/>
  </si>
  <si>
    <t>ETA</t>
    <phoneticPr fontId="6"/>
  </si>
  <si>
    <t>DG
危険品</t>
    <rPh sb="3" eb="5">
      <t>キケン</t>
    </rPh>
    <rPh sb="5" eb="6">
      <t>ヒン</t>
    </rPh>
    <phoneticPr fontId="6"/>
  </si>
  <si>
    <t>KOBE</t>
    <phoneticPr fontId="6"/>
  </si>
  <si>
    <t>OSAKA</t>
    <phoneticPr fontId="6"/>
  </si>
  <si>
    <t>GENOA
☆入港日</t>
    <rPh sb="7" eb="10">
      <t>ニュウコウビ</t>
    </rPh>
    <phoneticPr fontId="8"/>
  </si>
  <si>
    <t>MILANO</t>
    <phoneticPr fontId="8"/>
  </si>
  <si>
    <t>BARCELONA</t>
    <phoneticPr fontId="6"/>
  </si>
  <si>
    <t>WK</t>
  </si>
  <si>
    <t>×</t>
  </si>
  <si>
    <t>ATHENS BRIDGE</t>
    <phoneticPr fontId="6"/>
  </si>
  <si>
    <t>ONE</t>
  </si>
  <si>
    <t>×</t>
    <phoneticPr fontId="6"/>
  </si>
  <si>
    <t>SEASPAN KYOTO</t>
    <phoneticPr fontId="6"/>
  </si>
  <si>
    <t>BAI CHAY BRIDGE</t>
    <phoneticPr fontId="6"/>
  </si>
  <si>
    <t>* 祝日の為、CFS CUT日が通常と異なる日付となります。</t>
    <rPh sb="2" eb="4">
      <t>シュクジツ</t>
    </rPh>
    <rPh sb="5" eb="6">
      <t>タメ</t>
    </rPh>
    <rPh sb="14" eb="15">
      <t>ヒ</t>
    </rPh>
    <rPh sb="16" eb="18">
      <t>ツウジョウ</t>
    </rPh>
    <rPh sb="19" eb="20">
      <t>コト</t>
    </rPh>
    <rPh sb="22" eb="24">
      <t>ヒヅケ</t>
    </rPh>
    <phoneticPr fontId="6"/>
  </si>
  <si>
    <t>※</t>
    <phoneticPr fontId="6"/>
  </si>
  <si>
    <t>●MILANO向けの揚港…GENOA　●BARCELONA向けの揚港…BARCELONA</t>
    <phoneticPr fontId="6"/>
  </si>
  <si>
    <t>SINGAPOREにて本船積替を行います。(リコンソリは行いません。)</t>
    <rPh sb="11" eb="13">
      <t>ホンセン</t>
    </rPh>
    <rPh sb="13" eb="15">
      <t>ツミカ</t>
    </rPh>
    <rPh sb="16" eb="17">
      <t>オコナ</t>
    </rPh>
    <rPh sb="28" eb="29">
      <t>オコナ</t>
    </rPh>
    <phoneticPr fontId="6"/>
  </si>
  <si>
    <t xml:space="preserve">☆ ETA GENOAは入港予定日となります。 </t>
  </si>
  <si>
    <t>【貨物搬入先】</t>
    <rPh sb="1" eb="3">
      <t>カモツ</t>
    </rPh>
    <rPh sb="3" eb="5">
      <t>ハンニュウ</t>
    </rPh>
    <rPh sb="5" eb="6">
      <t>サキ</t>
    </rPh>
    <phoneticPr fontId="9"/>
  </si>
  <si>
    <t>※貨物搬入前・搬入時の送り状には、〔トランスコンテナ扱い〕〔BOOKING NO.〕〔仕向地〕〔個数〕〔荷姿〕〔SHIPPING MARK〕の記載をお願い致します。</t>
    <rPh sb="43" eb="46">
      <t>シムケチ</t>
    </rPh>
    <phoneticPr fontId="6"/>
  </si>
  <si>
    <t>BANGKOK BRIDGE</t>
    <phoneticPr fontId="6"/>
  </si>
  <si>
    <t>MOL EXPLORER</t>
    <phoneticPr fontId="6"/>
  </si>
  <si>
    <t>076S</t>
    <phoneticPr fontId="6"/>
  </si>
  <si>
    <t>109S</t>
    <phoneticPr fontId="6"/>
  </si>
  <si>
    <t>080S</t>
    <phoneticPr fontId="6"/>
  </si>
  <si>
    <t>NAGOYA TOWER</t>
    <phoneticPr fontId="6"/>
  </si>
  <si>
    <t>157S</t>
    <phoneticPr fontId="6"/>
  </si>
  <si>
    <t>136S</t>
    <phoneticPr fontId="6"/>
  </si>
  <si>
    <t>003S</t>
    <phoneticPr fontId="6"/>
  </si>
  <si>
    <t>更新予定日：05/09 頃</t>
    <rPh sb="12" eb="13">
      <t>コロ</t>
    </rPh>
    <phoneticPr fontId="6"/>
  </si>
  <si>
    <t>NO SERVICE</t>
    <phoneticPr fontId="6"/>
  </si>
  <si>
    <t>182S</t>
    <phoneticPr fontId="6"/>
  </si>
  <si>
    <t>MOL EXPLORER</t>
    <phoneticPr fontId="6"/>
  </si>
  <si>
    <t>077S</t>
    <phoneticPr fontId="6"/>
  </si>
  <si>
    <t>SEASPAN KYOTO</t>
    <phoneticPr fontId="6"/>
  </si>
  <si>
    <t>110S</t>
    <phoneticPr fontId="6"/>
  </si>
  <si>
    <t>ZHONG GU TAI YUAN</t>
    <phoneticPr fontId="6"/>
  </si>
  <si>
    <t>081S</t>
    <phoneticPr fontId="6"/>
  </si>
  <si>
    <t>MOL PRESENCE</t>
    <phoneticPr fontId="6"/>
  </si>
  <si>
    <t>010S</t>
    <phoneticPr fontId="6"/>
  </si>
  <si>
    <t>NAGOYA TOWER</t>
    <phoneticPr fontId="6"/>
  </si>
  <si>
    <t>004S</t>
    <phoneticPr fontId="6"/>
  </si>
  <si>
    <t>MOL PRESENCE</t>
    <phoneticPr fontId="6"/>
  </si>
  <si>
    <t>011S</t>
    <phoneticPr fontId="6"/>
  </si>
  <si>
    <t>WK14以降のスケジュールは喜望峰経由前提でのスケジュールとなります。</t>
    <rPh sb="4" eb="6">
      <t>イコウ</t>
    </rPh>
    <phoneticPr fontId="6"/>
  </si>
  <si>
    <t>*4/26</t>
    <phoneticPr fontId="6"/>
  </si>
  <si>
    <t>R1</t>
    <phoneticPr fontId="6"/>
  </si>
  <si>
    <t>本船変更になりました。BAI CHAY BRIDGE V.137S → NYK FURANO V.016S (4/15)</t>
    <rPh sb="0" eb="2">
      <t>ホンセン</t>
    </rPh>
    <rPh sb="2" eb="4">
      <t>ヘンコウ</t>
    </rPh>
    <phoneticPr fontId="6"/>
  </si>
  <si>
    <t>NYK FURANO</t>
    <phoneticPr fontId="6"/>
  </si>
  <si>
    <t>016S</t>
    <phoneticPr fontId="6"/>
  </si>
  <si>
    <t>CHARLOTTE SCHULTE</t>
    <phoneticPr fontId="6"/>
  </si>
  <si>
    <t>R2</t>
    <phoneticPr fontId="6"/>
  </si>
  <si>
    <t>本船変更になりました。ZHONG GU TAI YUAN → CHARLOTTE SCHULTE (4/17)</t>
    <rPh sb="0" eb="2">
      <t>ホンセン</t>
    </rPh>
    <rPh sb="2" eb="4">
      <t>ヘンコウ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</si>
</sst>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176" formatCode="m/d"/>
    <numFmt numFmtId="177" formatCode="\-d"/>
    <numFmt numFmtId="178" formatCode="m/d;@"/>
    <numFmt numFmtId="179" formatCode="\$#,##0\ ;\(\$#,##0\)"/>
    <numFmt numFmtId="180" formatCode="&quot;VND&quot;#,##0_);[Red]\(&quot;VND&quot;#,##0\)"/>
    <numFmt numFmtId="181" formatCode="_(&quot;JY&quot;* #,##0_);_(&quot;JY&quot;* \(#,##0\);_(&quot;JY&quot;* &quot;-&quot;_);_(@_)"/>
    <numFmt numFmtId="182" formatCode="&quot;¥&quot;#,##0;[Red]&quot;¥&quot;&quot;¥&quot;\-#,##0"/>
    <numFmt numFmtId="183" formatCode="&quot;¥&quot;#,##0.00;[Red]&quot;¥&quot;&quot;¥&quot;&quot;¥&quot;&quot;¥&quot;&quot;¥&quot;&quot;¥&quot;\-#,##0.00"/>
    <numFmt numFmtId="184" formatCode="yyyy/mm/dd"/>
    <numFmt numFmtId="185" formatCode="mm/dd"/>
    <numFmt numFmtId="186" formatCode="\-\ mm/dd"/>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sz val="16"/>
      <name val="Times New Roman"/>
      <family val="1"/>
    </font>
    <font>
      <i/>
      <sz val="12"/>
      <name val="ＭＳ Ｐゴシック"/>
      <family val="3"/>
      <charset val="128"/>
    </font>
    <font>
      <sz val="10"/>
      <name val="Arial"/>
      <family val="2"/>
    </font>
    <font>
      <u/>
      <sz val="10"/>
      <color indexed="36"/>
      <name val="Arial"/>
      <family val="2"/>
    </font>
    <font>
      <b/>
      <sz val="18"/>
      <name val="Arial"/>
      <family val="2"/>
    </font>
    <font>
      <b/>
      <sz val="12"/>
      <name val="Arial"/>
      <family val="2"/>
    </font>
    <font>
      <u/>
      <sz val="10"/>
      <color indexed="12"/>
      <name val="Arial"/>
      <family val="2"/>
    </font>
    <font>
      <sz val="10"/>
      <name val="VNtimes new roman"/>
      <family val="2"/>
    </font>
    <font>
      <sz val="12"/>
      <name val="新細明體"/>
      <family val="3"/>
      <charset val="255"/>
    </font>
    <font>
      <sz val="14"/>
      <name val="뼻뮝"/>
      <family val="3"/>
      <charset val="255"/>
    </font>
    <font>
      <sz val="11"/>
      <color indexed="8"/>
      <name val="ＭＳ Ｐゴシック"/>
      <family val="3"/>
      <charset val="128"/>
    </font>
    <font>
      <sz val="14"/>
      <name val="ＭＳ 明朝"/>
      <family val="1"/>
      <charset val="128"/>
    </font>
    <font>
      <sz val="12"/>
      <name val="뼻뮝"/>
      <family val="3"/>
      <charset val="255"/>
    </font>
    <font>
      <sz val="12"/>
      <name val="바탕체"/>
      <family val="3"/>
      <charset val="255"/>
    </font>
    <font>
      <sz val="10"/>
      <name val="굴림체"/>
      <family val="3"/>
      <charset val="255"/>
    </font>
    <font>
      <sz val="11"/>
      <color theme="1"/>
      <name val="ＭＳ Ｐゴシック"/>
      <family val="3"/>
      <charset val="128"/>
      <scheme val="minor"/>
    </font>
    <font>
      <u/>
      <sz val="11"/>
      <color theme="10"/>
      <name val="ＭＳ Ｐゴシック"/>
      <family val="3"/>
      <charset val="128"/>
    </font>
    <font>
      <b/>
      <sz val="26"/>
      <color rgb="FF0070C0"/>
      <name val="HGP創英角ｺﾞｼｯｸUB"/>
      <family val="3"/>
      <charset val="128"/>
    </font>
    <font>
      <sz val="9"/>
      <name val="游ゴシック"/>
      <family val="3"/>
      <charset val="128"/>
    </font>
    <font>
      <b/>
      <sz val="26"/>
      <color rgb="FF0070C0"/>
      <name val="游ゴシック"/>
      <family val="3"/>
      <charset val="128"/>
    </font>
    <font>
      <b/>
      <sz val="12"/>
      <name val="游ゴシック"/>
      <family val="3"/>
      <charset val="128"/>
    </font>
    <font>
      <b/>
      <sz val="11"/>
      <name val="游ゴシック"/>
      <family val="3"/>
      <charset val="128"/>
    </font>
    <font>
      <sz val="11"/>
      <name val="游ゴシック"/>
      <family val="3"/>
      <charset val="128"/>
    </font>
    <font>
      <sz val="11"/>
      <color rgb="FFFF0000"/>
      <name val="游ゴシック"/>
      <family val="3"/>
      <charset val="128"/>
    </font>
    <font>
      <b/>
      <sz val="14"/>
      <name val="游ゴシック"/>
      <family val="3"/>
      <charset val="128"/>
    </font>
    <font>
      <b/>
      <sz val="9"/>
      <name val="游ゴシック"/>
      <family val="3"/>
      <charset val="128"/>
    </font>
    <font>
      <b/>
      <sz val="10"/>
      <name val="游ゴシック"/>
      <family val="3"/>
      <charset val="128"/>
    </font>
    <font>
      <sz val="10"/>
      <color rgb="FFFF0000"/>
      <name val="游ゴシック"/>
      <family val="3"/>
      <charset val="128"/>
    </font>
    <font>
      <sz val="11"/>
      <color theme="1"/>
      <name val="游ゴシック"/>
      <family val="3"/>
      <charset val="128"/>
    </font>
    <font>
      <b/>
      <sz val="11"/>
      <color rgb="FF0070C0"/>
      <name val="游ゴシック"/>
      <family val="3"/>
      <charset val="128"/>
    </font>
    <font>
      <sz val="12"/>
      <name val="游ゴシック"/>
      <family val="3"/>
      <charset val="128"/>
    </font>
    <font>
      <sz val="8"/>
      <name val="游ゴシック"/>
      <family val="3"/>
      <charset val="128"/>
    </font>
    <font>
      <sz val="12"/>
      <color rgb="FF000000"/>
      <name val="游ゴシック"/>
      <family val="3"/>
      <charset val="128"/>
    </font>
    <font>
      <b/>
      <sz val="20"/>
      <name val="游ゴシック"/>
      <family val="3"/>
      <charset val="128"/>
    </font>
  </fonts>
  <fills count="6">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theme="3" tint="0.79998168889431442"/>
        <bgColor indexed="64"/>
      </patternFill>
    </fill>
    <fill>
      <patternFill patternType="solid">
        <fgColor theme="0" tint="-0.249977111117893"/>
        <bgColor indexed="64"/>
      </patternFill>
    </fill>
  </fills>
  <borders count="52">
    <border>
      <left/>
      <right/>
      <top/>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bottom/>
      <diagonal/>
    </border>
    <border>
      <left style="medium">
        <color indexed="64"/>
      </left>
      <right style="medium">
        <color indexed="64"/>
      </right>
      <top/>
      <bottom/>
      <diagonal/>
    </border>
    <border>
      <left style="medium">
        <color indexed="64"/>
      </left>
      <right style="hair">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hair">
        <color indexed="64"/>
      </left>
      <right style="medium">
        <color indexed="64"/>
      </right>
      <top style="thin">
        <color indexed="64"/>
      </top>
      <bottom style="double">
        <color indexed="64"/>
      </bottom>
      <diagonal/>
    </border>
    <border>
      <left/>
      <right/>
      <top style="double">
        <color indexed="64"/>
      </top>
      <bottom/>
      <diagonal/>
    </border>
    <border>
      <left/>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double">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0">
    <xf numFmtId="0" fontId="0" fillId="0" borderId="0"/>
    <xf numFmtId="0" fontId="5" fillId="0" borderId="0">
      <alignment vertical="center"/>
    </xf>
    <xf numFmtId="0" fontId="7" fillId="0" borderId="0" applyNumberFormat="0" applyFill="0" applyBorder="0" applyAlignment="0" applyProtection="0">
      <alignment vertical="top"/>
      <protection locked="0"/>
    </xf>
    <xf numFmtId="0" fontId="5" fillId="0" borderId="0"/>
    <xf numFmtId="0" fontId="5" fillId="0" borderId="0">
      <alignment vertical="center"/>
    </xf>
    <xf numFmtId="3" fontId="10" fillId="0" borderId="0" applyFont="0" applyFill="0" applyBorder="0" applyAlignment="0" applyProtection="0"/>
    <xf numFmtId="179"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180" fontId="15" fillId="0" borderId="0"/>
    <xf numFmtId="0" fontId="10" fillId="0" borderId="17" applyNumberFormat="0" applyFont="0" applyFill="0" applyAlignment="0" applyProtection="0"/>
    <xf numFmtId="0" fontId="24" fillId="0" borderId="0" applyNumberFormat="0" applyFill="0" applyBorder="0" applyAlignment="0" applyProtection="0">
      <alignment vertical="top"/>
      <protection locked="0"/>
    </xf>
    <xf numFmtId="16" fontId="16" fillId="0" borderId="0"/>
    <xf numFmtId="40" fontId="17" fillId="0" borderId="0" applyFont="0" applyFill="0" applyBorder="0" applyAlignment="0" applyProtection="0"/>
    <xf numFmtId="38" fontId="17"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8" fillId="0" borderId="0" applyNumberFormat="0" applyFont="0" applyBorder="0" applyProtection="0"/>
    <xf numFmtId="0" fontId="18" fillId="0" borderId="0" applyNumberFormat="0" applyFont="0" applyBorder="0" applyProtection="0">
      <alignment vertical="center"/>
    </xf>
    <xf numFmtId="0" fontId="23" fillId="0" borderId="0">
      <alignment vertical="center"/>
    </xf>
    <xf numFmtId="0" fontId="5" fillId="0" borderId="0">
      <alignment vertical="center"/>
    </xf>
    <xf numFmtId="0" fontId="19" fillId="0" borderId="0"/>
    <xf numFmtId="0" fontId="17" fillId="0" borderId="0" applyFont="0" applyFill="0" applyBorder="0" applyAlignment="0" applyProtection="0"/>
    <xf numFmtId="0" fontId="17" fillId="0" borderId="0" applyFont="0" applyFill="0" applyBorder="0" applyAlignment="0" applyProtection="0"/>
    <xf numFmtId="10" fontId="10" fillId="0" borderId="0" applyFont="0" applyFill="0" applyBorder="0" applyAlignment="0" applyProtection="0"/>
    <xf numFmtId="0" fontId="20" fillId="0" borderId="0"/>
    <xf numFmtId="182" fontId="10" fillId="0" borderId="0" applyFont="0" applyFill="0" applyBorder="0" applyAlignment="0" applyProtection="0"/>
    <xf numFmtId="183" fontId="10" fillId="0" borderId="0" applyFont="0" applyFill="0" applyBorder="0" applyAlignment="0" applyProtection="0"/>
    <xf numFmtId="8" fontId="21" fillId="0" borderId="0" applyFont="0" applyFill="0" applyBorder="0" applyAlignment="0" applyProtection="0"/>
    <xf numFmtId="6" fontId="21" fillId="0" borderId="0" applyFont="0" applyFill="0" applyBorder="0" applyAlignment="0" applyProtection="0"/>
    <xf numFmtId="0" fontId="22"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cellStyleXfs>
  <cellXfs count="131">
    <xf numFmtId="0" fontId="0" fillId="0" borderId="0" xfId="0"/>
    <xf numFmtId="0" fontId="26" fillId="0" borderId="0" xfId="1" applyFont="1">
      <alignment vertical="center"/>
    </xf>
    <xf numFmtId="0" fontId="26" fillId="0" borderId="0" xfId="1" applyFont="1" applyAlignment="1"/>
    <xf numFmtId="0" fontId="27" fillId="0" borderId="0" xfId="1" applyFont="1">
      <alignment vertical="center"/>
    </xf>
    <xf numFmtId="14" fontId="28" fillId="0" borderId="0" xfId="3" applyNumberFormat="1" applyFont="1" applyAlignment="1">
      <alignment vertical="center"/>
    </xf>
    <xf numFmtId="0" fontId="29" fillId="0" borderId="0" xfId="1" applyFont="1" applyAlignment="1">
      <alignment horizontal="left" vertical="center"/>
    </xf>
    <xf numFmtId="0" fontId="30" fillId="0" borderId="0" xfId="1" applyFont="1" applyAlignment="1">
      <alignment horizontal="left"/>
    </xf>
    <xf numFmtId="0" fontId="30" fillId="0" borderId="0" xfId="1" applyFont="1">
      <alignment vertical="center"/>
    </xf>
    <xf numFmtId="0" fontId="31" fillId="0" borderId="0" xfId="1" applyFont="1" applyAlignment="1">
      <alignment horizontal="left" vertical="center"/>
    </xf>
    <xf numFmtId="0" fontId="29" fillId="0" borderId="0" xfId="1" applyFont="1">
      <alignment vertical="center"/>
    </xf>
    <xf numFmtId="0" fontId="32" fillId="0" borderId="0" xfId="1" applyFont="1" applyAlignment="1">
      <alignment horizontal="left" vertical="center"/>
    </xf>
    <xf numFmtId="0" fontId="33" fillId="0" borderId="0" xfId="1" applyFont="1" applyAlignment="1">
      <alignment horizontal="left" vertical="center"/>
    </xf>
    <xf numFmtId="49" fontId="26" fillId="0" borderId="0" xfId="1" applyNumberFormat="1" applyFont="1" applyAlignment="1">
      <alignment horizontal="center" vertical="center"/>
    </xf>
    <xf numFmtId="0" fontId="26" fillId="0" borderId="0" xfId="1" applyFont="1" applyAlignment="1" applyProtection="1">
      <alignment horizontal="left" vertical="center"/>
      <protection locked="0"/>
    </xf>
    <xf numFmtId="176" fontId="26" fillId="0" borderId="0" xfId="1" applyNumberFormat="1" applyFont="1" applyAlignment="1" applyProtection="1">
      <alignment horizontal="left" vertical="center"/>
      <protection locked="0"/>
    </xf>
    <xf numFmtId="0" fontId="26" fillId="0" borderId="0" xfId="1" applyFont="1" applyProtection="1">
      <alignment vertical="center"/>
      <protection locked="0"/>
    </xf>
    <xf numFmtId="0" fontId="26" fillId="0" borderId="0" xfId="1" applyFont="1" applyAlignment="1">
      <alignment vertical="center" wrapText="1"/>
    </xf>
    <xf numFmtId="49" fontId="34" fillId="3" borderId="1" xfId="1" applyNumberFormat="1" applyFont="1" applyFill="1" applyBorder="1" applyAlignment="1">
      <alignment horizontal="center" vertical="center"/>
    </xf>
    <xf numFmtId="49" fontId="34" fillId="3" borderId="22" xfId="1" applyNumberFormat="1" applyFont="1" applyFill="1" applyBorder="1" applyAlignment="1">
      <alignment horizontal="center" vertical="center"/>
    </xf>
    <xf numFmtId="49" fontId="34" fillId="3" borderId="5" xfId="1" applyNumberFormat="1" applyFont="1" applyFill="1" applyBorder="1" applyAlignment="1">
      <alignment horizontal="center"/>
    </xf>
    <xf numFmtId="49" fontId="34" fillId="3" borderId="23" xfId="1" applyNumberFormat="1" applyFont="1" applyFill="1" applyBorder="1" applyAlignment="1">
      <alignment horizontal="center"/>
    </xf>
    <xf numFmtId="0" fontId="34" fillId="2" borderId="27" xfId="1" applyFont="1" applyFill="1" applyBorder="1" applyAlignment="1" applyProtection="1">
      <alignment horizontal="center" vertical="center" wrapText="1"/>
      <protection locked="0"/>
    </xf>
    <xf numFmtId="49" fontId="34" fillId="3" borderId="7" xfId="1" applyNumberFormat="1" applyFont="1" applyFill="1" applyBorder="1" applyAlignment="1">
      <alignment horizontal="center"/>
    </xf>
    <xf numFmtId="49" fontId="34" fillId="3" borderId="24" xfId="1" applyNumberFormat="1" applyFont="1" applyFill="1" applyBorder="1" applyAlignment="1">
      <alignment horizontal="center"/>
    </xf>
    <xf numFmtId="0" fontId="34" fillId="2" borderId="16" xfId="1" applyFont="1" applyFill="1" applyBorder="1" applyAlignment="1" applyProtection="1">
      <alignment horizontal="center" vertical="center" wrapText="1"/>
      <protection locked="0"/>
    </xf>
    <xf numFmtId="0" fontId="35" fillId="0" borderId="0" xfId="1" applyFont="1" applyAlignment="1">
      <alignment horizontal="right" vertical="center"/>
    </xf>
    <xf numFmtId="0" fontId="26" fillId="0" borderId="19" xfId="1" applyFont="1" applyBorder="1">
      <alignment vertical="center"/>
    </xf>
    <xf numFmtId="176" fontId="26" fillId="0" borderId="0" xfId="1" applyNumberFormat="1" applyFont="1" applyAlignment="1" applyProtection="1">
      <alignment horizontal="center" vertical="center"/>
      <protection locked="0"/>
    </xf>
    <xf numFmtId="178" fontId="26" fillId="0" borderId="0" xfId="1" applyNumberFormat="1" applyFont="1" applyProtection="1">
      <alignment vertical="center"/>
      <protection locked="0"/>
    </xf>
    <xf numFmtId="14" fontId="34" fillId="0" borderId="0" xfId="3" applyNumberFormat="1" applyFont="1" applyAlignment="1">
      <alignment horizontal="left" vertical="center"/>
    </xf>
    <xf numFmtId="0" fontId="37" fillId="0" borderId="0" xfId="1" applyFont="1" applyAlignment="1" applyProtection="1">
      <alignment horizontal="left" vertical="center" indent="1"/>
      <protection locked="0"/>
    </xf>
    <xf numFmtId="0" fontId="30" fillId="0" borderId="0" xfId="1" quotePrefix="1" applyFont="1" applyAlignment="1" applyProtection="1">
      <alignment horizontal="center" vertical="center"/>
      <protection locked="0"/>
    </xf>
    <xf numFmtId="49" fontId="30" fillId="0" borderId="0" xfId="1" applyNumberFormat="1" applyFont="1" applyAlignment="1" applyProtection="1">
      <alignment horizontal="center" vertical="center"/>
      <protection locked="0"/>
    </xf>
    <xf numFmtId="177" fontId="30" fillId="0" borderId="0" xfId="1" applyNumberFormat="1" applyFont="1" applyAlignment="1" applyProtection="1">
      <alignment horizontal="left" vertical="center"/>
      <protection locked="0"/>
    </xf>
    <xf numFmtId="176" fontId="30" fillId="0" borderId="0" xfId="1" applyNumberFormat="1" applyFont="1" applyAlignment="1" applyProtection="1">
      <alignment horizontal="right" vertical="center"/>
      <protection locked="0"/>
    </xf>
    <xf numFmtId="176" fontId="31" fillId="0" borderId="0" xfId="1" applyNumberFormat="1" applyFont="1" applyAlignment="1" applyProtection="1">
      <alignment horizontal="left" vertical="center"/>
      <protection locked="0"/>
    </xf>
    <xf numFmtId="176" fontId="30" fillId="0" borderId="0" xfId="1" applyNumberFormat="1" applyFont="1" applyAlignment="1" applyProtection="1">
      <alignment horizontal="center" vertical="center"/>
      <protection locked="0"/>
    </xf>
    <xf numFmtId="0" fontId="30" fillId="0" borderId="0" xfId="1" applyFont="1" applyAlignment="1" applyProtection="1">
      <alignment horizontal="center" vertical="center"/>
      <protection locked="0"/>
    </xf>
    <xf numFmtId="0" fontId="30" fillId="0" borderId="0" xfId="1" applyFont="1" applyAlignment="1">
      <alignment horizontal="left" vertical="center"/>
    </xf>
    <xf numFmtId="178" fontId="38" fillId="0" borderId="0" xfId="1" applyNumberFormat="1" applyFont="1" applyProtection="1">
      <alignment vertical="center"/>
      <protection locked="0"/>
    </xf>
    <xf numFmtId="49" fontId="30" fillId="0" borderId="0" xfId="1" applyNumberFormat="1" applyFont="1" applyAlignment="1">
      <alignment horizontal="center" vertical="center"/>
    </xf>
    <xf numFmtId="178" fontId="30" fillId="0" borderId="0" xfId="1" applyNumberFormat="1" applyFont="1" applyAlignment="1" applyProtection="1">
      <alignment horizontal="left" vertical="center"/>
      <protection locked="0"/>
    </xf>
    <xf numFmtId="178" fontId="30" fillId="0" borderId="0" xfId="1" applyNumberFormat="1" applyFont="1" applyProtection="1">
      <alignment vertical="center"/>
      <protection locked="0"/>
    </xf>
    <xf numFmtId="0" fontId="26" fillId="0" borderId="0" xfId="1" applyFont="1" applyAlignment="1">
      <alignment horizontal="left" vertical="center"/>
    </xf>
    <xf numFmtId="0" fontId="26" fillId="0" borderId="0" xfId="1" applyFont="1" applyAlignment="1">
      <alignment horizontal="left"/>
    </xf>
    <xf numFmtId="49" fontId="26" fillId="0" borderId="0" xfId="1" applyNumberFormat="1" applyFont="1" applyAlignment="1">
      <alignment horizontal="center"/>
    </xf>
    <xf numFmtId="178" fontId="26" fillId="0" borderId="0" xfId="1" applyNumberFormat="1" applyFont="1" applyAlignment="1" applyProtection="1">
      <alignment horizontal="left"/>
      <protection locked="0"/>
    </xf>
    <xf numFmtId="0" fontId="26" fillId="0" borderId="0" xfId="1" applyFont="1" applyAlignment="1" applyProtection="1">
      <alignment horizontal="left"/>
      <protection locked="0"/>
    </xf>
    <xf numFmtId="0" fontId="29" fillId="0" borderId="0" xfId="39" applyFont="1" applyAlignment="1">
      <alignment horizontal="left" vertical="center"/>
    </xf>
    <xf numFmtId="0" fontId="41" fillId="0" borderId="0" xfId="39" applyFont="1" applyAlignment="1">
      <alignment vertical="center"/>
    </xf>
    <xf numFmtId="0" fontId="40" fillId="0" borderId="0" xfId="0" applyFont="1" applyAlignment="1">
      <alignment vertical="center"/>
    </xf>
    <xf numFmtId="184" fontId="28" fillId="0" borderId="0" xfId="3" applyNumberFormat="1" applyFont="1" applyAlignment="1">
      <alignment vertical="center"/>
    </xf>
    <xf numFmtId="0" fontId="34" fillId="2" borderId="35" xfId="1" applyFont="1" applyFill="1" applyBorder="1" applyAlignment="1" applyProtection="1">
      <alignment horizontal="center" vertical="center" wrapText="1"/>
      <protection locked="0"/>
    </xf>
    <xf numFmtId="0" fontId="34" fillId="2" borderId="36" xfId="1" applyFont="1" applyFill="1" applyBorder="1" applyAlignment="1" applyProtection="1">
      <alignment horizontal="center" vertical="center" wrapText="1"/>
      <protection locked="0"/>
    </xf>
    <xf numFmtId="0" fontId="31" fillId="0" borderId="0" xfId="1" applyFont="1" applyAlignment="1" applyProtection="1">
      <alignment horizontal="left" vertical="center"/>
      <protection locked="0"/>
    </xf>
    <xf numFmtId="0" fontId="30" fillId="0" borderId="9" xfId="1" applyFont="1" applyFill="1" applyBorder="1" applyAlignment="1" applyProtection="1">
      <alignment horizontal="center" vertical="center"/>
      <protection locked="0"/>
    </xf>
    <xf numFmtId="0" fontId="30" fillId="0" borderId="37" xfId="1" applyFont="1" applyFill="1" applyBorder="1" applyAlignment="1" applyProtection="1">
      <alignment horizontal="center" vertical="center"/>
      <protection locked="0"/>
    </xf>
    <xf numFmtId="0" fontId="30" fillId="0" borderId="42" xfId="1" applyFont="1" applyFill="1" applyBorder="1" applyProtection="1">
      <alignment vertical="center"/>
      <protection locked="0"/>
    </xf>
    <xf numFmtId="0" fontId="30" fillId="0" borderId="10" xfId="1" quotePrefix="1" applyFont="1" applyFill="1" applyBorder="1" applyAlignment="1" applyProtection="1">
      <alignment horizontal="center" vertical="center"/>
      <protection locked="0"/>
    </xf>
    <xf numFmtId="49" fontId="30" fillId="0" borderId="18" xfId="1" applyNumberFormat="1" applyFont="1" applyFill="1" applyBorder="1" applyAlignment="1" applyProtection="1">
      <alignment horizontal="center" vertical="center"/>
      <protection locked="0"/>
    </xf>
    <xf numFmtId="185" fontId="30" fillId="0" borderId="41" xfId="1" applyNumberFormat="1" applyFont="1" applyFill="1" applyBorder="1" applyAlignment="1" applyProtection="1">
      <alignment horizontal="right" vertical="center"/>
      <protection locked="0"/>
    </xf>
    <xf numFmtId="186" fontId="30" fillId="0" borderId="28" xfId="1" applyNumberFormat="1" applyFont="1" applyFill="1" applyBorder="1" applyAlignment="1" applyProtection="1">
      <alignment horizontal="left" vertical="center"/>
      <protection locked="0"/>
    </xf>
    <xf numFmtId="185" fontId="36" fillId="0" borderId="9" xfId="1" applyNumberFormat="1" applyFont="1" applyFill="1" applyBorder="1" applyAlignment="1" applyProtection="1">
      <alignment horizontal="center" vertical="center"/>
      <protection locked="0"/>
    </xf>
    <xf numFmtId="185" fontId="36" fillId="0" borderId="11" xfId="1" applyNumberFormat="1" applyFont="1" applyFill="1" applyBorder="1" applyAlignment="1" applyProtection="1">
      <alignment horizontal="center" vertical="center"/>
      <protection locked="0"/>
    </xf>
    <xf numFmtId="185" fontId="30" fillId="0" borderId="12" xfId="1" applyNumberFormat="1" applyFont="1" applyFill="1" applyBorder="1" applyAlignment="1" applyProtection="1">
      <alignment horizontal="center" vertical="center"/>
      <protection locked="0"/>
    </xf>
    <xf numFmtId="176" fontId="30" fillId="0" borderId="12" xfId="0" applyNumberFormat="1" applyFont="1" applyFill="1" applyBorder="1" applyAlignment="1">
      <alignment horizontal="center" vertical="center"/>
    </xf>
    <xf numFmtId="0" fontId="30" fillId="0" borderId="0" xfId="0" applyFont="1" applyFill="1"/>
    <xf numFmtId="0" fontId="30" fillId="0" borderId="0" xfId="1" quotePrefix="1" applyFont="1" applyFill="1" applyAlignment="1" applyProtection="1">
      <alignment horizontal="center" vertical="center"/>
      <protection locked="0"/>
    </xf>
    <xf numFmtId="49" fontId="30" fillId="0" borderId="0" xfId="1" applyNumberFormat="1" applyFont="1" applyFill="1" applyAlignment="1" applyProtection="1">
      <alignment horizontal="center" vertical="center"/>
      <protection locked="0"/>
    </xf>
    <xf numFmtId="177" fontId="30" fillId="0" borderId="0" xfId="1" applyNumberFormat="1" applyFont="1" applyFill="1" applyAlignment="1" applyProtection="1">
      <alignment horizontal="left" vertical="center"/>
      <protection locked="0"/>
    </xf>
    <xf numFmtId="176" fontId="30" fillId="0" borderId="0" xfId="1" applyNumberFormat="1" applyFont="1" applyFill="1" applyAlignment="1" applyProtection="1">
      <alignment horizontal="right" vertical="center"/>
      <protection locked="0"/>
    </xf>
    <xf numFmtId="176" fontId="31" fillId="0" borderId="0" xfId="1" applyNumberFormat="1" applyFont="1" applyFill="1" applyAlignment="1" applyProtection="1">
      <alignment horizontal="left" vertical="center"/>
      <protection locked="0"/>
    </xf>
    <xf numFmtId="0" fontId="31" fillId="0" borderId="0" xfId="1" applyFont="1" applyFill="1" applyAlignment="1">
      <alignment horizontal="left" vertical="center"/>
    </xf>
    <xf numFmtId="0" fontId="30" fillId="0" borderId="42" xfId="1" applyFont="1" applyFill="1" applyBorder="1" applyAlignment="1" applyProtection="1">
      <alignment horizontal="left" vertical="center"/>
      <protection locked="0"/>
    </xf>
    <xf numFmtId="49" fontId="30" fillId="0" borderId="42" xfId="1" applyNumberFormat="1" applyFont="1" applyFill="1" applyBorder="1" applyProtection="1">
      <alignment vertical="center"/>
      <protection locked="0"/>
    </xf>
    <xf numFmtId="185" fontId="36" fillId="0" borderId="37" xfId="1" applyNumberFormat="1" applyFont="1" applyFill="1" applyBorder="1" applyAlignment="1" applyProtection="1">
      <alignment horizontal="center" vertical="center"/>
      <protection locked="0"/>
    </xf>
    <xf numFmtId="0" fontId="30" fillId="0" borderId="20" xfId="1" applyFont="1" applyFill="1" applyBorder="1" applyAlignment="1" applyProtection="1">
      <alignment horizontal="center" vertical="center"/>
      <protection locked="0"/>
    </xf>
    <xf numFmtId="0" fontId="30" fillId="0" borderId="43" xfId="1" applyFont="1" applyFill="1" applyBorder="1" applyAlignment="1" applyProtection="1">
      <alignment horizontal="left" vertical="center"/>
      <protection locked="0"/>
    </xf>
    <xf numFmtId="0" fontId="30" fillId="0" borderId="49" xfId="1" quotePrefix="1" applyFont="1" applyFill="1" applyBorder="1" applyAlignment="1" applyProtection="1">
      <alignment horizontal="center" vertical="center"/>
      <protection locked="0"/>
    </xf>
    <xf numFmtId="49" fontId="30" fillId="0" borderId="21" xfId="1" applyNumberFormat="1" applyFont="1" applyFill="1" applyBorder="1" applyAlignment="1" applyProtection="1">
      <alignment horizontal="center" vertical="center"/>
      <protection locked="0"/>
    </xf>
    <xf numFmtId="185" fontId="30" fillId="0" borderId="50" xfId="1" applyNumberFormat="1" applyFont="1" applyFill="1" applyBorder="1" applyAlignment="1" applyProtection="1">
      <alignment horizontal="right" vertical="center"/>
      <protection locked="0"/>
    </xf>
    <xf numFmtId="186" fontId="30" fillId="0" borderId="29" xfId="1" applyNumberFormat="1" applyFont="1" applyFill="1" applyBorder="1" applyAlignment="1" applyProtection="1">
      <alignment horizontal="left" vertical="center"/>
      <protection locked="0"/>
    </xf>
    <xf numFmtId="185" fontId="36" fillId="0" borderId="44" xfId="1" applyNumberFormat="1" applyFont="1" applyFill="1" applyBorder="1" applyAlignment="1" applyProtection="1">
      <alignment horizontal="center" vertical="center"/>
      <protection locked="0"/>
    </xf>
    <xf numFmtId="185" fontId="36" fillId="0" borderId="51" xfId="1" applyNumberFormat="1" applyFont="1" applyFill="1" applyBorder="1" applyAlignment="1" applyProtection="1">
      <alignment horizontal="center" vertical="center"/>
      <protection locked="0"/>
    </xf>
    <xf numFmtId="185" fontId="30" fillId="0" borderId="45" xfId="1" applyNumberFormat="1" applyFont="1" applyFill="1" applyBorder="1" applyAlignment="1" applyProtection="1">
      <alignment horizontal="center" vertical="center"/>
      <protection locked="0"/>
    </xf>
    <xf numFmtId="176" fontId="30" fillId="0" borderId="45" xfId="0" applyNumberFormat="1" applyFont="1" applyFill="1" applyBorder="1" applyAlignment="1">
      <alignment horizontal="center" vertical="center"/>
    </xf>
    <xf numFmtId="0" fontId="30" fillId="0" borderId="49" xfId="1" applyFont="1" applyFill="1" applyBorder="1" applyAlignment="1" applyProtection="1">
      <alignment horizontal="center" vertical="center"/>
      <protection locked="0"/>
    </xf>
    <xf numFmtId="185" fontId="31" fillId="0" borderId="9" xfId="1" applyNumberFormat="1" applyFont="1" applyFill="1" applyBorder="1" applyAlignment="1" applyProtection="1">
      <alignment horizontal="center" vertical="center"/>
      <protection locked="0"/>
    </xf>
    <xf numFmtId="185" fontId="31" fillId="0" borderId="11" xfId="1" applyNumberFormat="1" applyFont="1" applyFill="1" applyBorder="1" applyAlignment="1" applyProtection="1">
      <alignment horizontal="center" vertical="center"/>
      <protection locked="0"/>
    </xf>
    <xf numFmtId="185" fontId="31" fillId="0" borderId="12" xfId="1" applyNumberFormat="1" applyFont="1" applyFill="1" applyBorder="1" applyAlignment="1" applyProtection="1">
      <alignment horizontal="center" vertical="center"/>
      <protection locked="0"/>
    </xf>
    <xf numFmtId="0" fontId="26" fillId="0" borderId="0" xfId="1" applyFont="1" applyFill="1" applyAlignment="1">
      <alignment horizontal="center" vertical="center"/>
    </xf>
    <xf numFmtId="0" fontId="27" fillId="0" borderId="0" xfId="1" applyFont="1" applyAlignment="1">
      <alignment horizontal="left" vertical="center"/>
    </xf>
    <xf numFmtId="0" fontId="34" fillId="0" borderId="0" xfId="0" applyFont="1" applyAlignment="1">
      <alignment horizontal="center" vertical="center"/>
    </xf>
    <xf numFmtId="184" fontId="28" fillId="0" borderId="0" xfId="3" applyNumberFormat="1" applyFont="1" applyAlignment="1">
      <alignment horizontal="center" vertical="center"/>
    </xf>
    <xf numFmtId="0" fontId="40" fillId="0" borderId="0" xfId="0" applyFont="1" applyFill="1" applyAlignment="1">
      <alignment horizontal="center" vertical="center"/>
    </xf>
    <xf numFmtId="176" fontId="39" fillId="0" borderId="0" xfId="1" applyNumberFormat="1" applyFont="1" applyAlignment="1" applyProtection="1">
      <alignment horizontal="center" vertical="top" wrapText="1"/>
      <protection locked="0"/>
    </xf>
    <xf numFmtId="176" fontId="39" fillId="0" borderId="26" xfId="1" applyNumberFormat="1" applyFont="1" applyBorder="1" applyAlignment="1" applyProtection="1">
      <alignment horizontal="center" vertical="top" wrapText="1"/>
      <protection locked="0"/>
    </xf>
    <xf numFmtId="0" fontId="39" fillId="0" borderId="0" xfId="0" applyFont="1" applyAlignment="1">
      <alignment horizontal="center" vertical="center" wrapText="1"/>
    </xf>
    <xf numFmtId="0" fontId="39" fillId="0" borderId="26" xfId="0" applyFont="1" applyBorder="1" applyAlignment="1">
      <alignment horizontal="center" vertical="center" wrapText="1"/>
    </xf>
    <xf numFmtId="0" fontId="34" fillId="3" borderId="13"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4" fillId="3" borderId="15" xfId="1" applyFont="1" applyFill="1" applyBorder="1" applyAlignment="1">
      <alignment horizontal="center" vertical="center" wrapText="1"/>
    </xf>
    <xf numFmtId="49" fontId="34" fillId="3" borderId="13" xfId="1" applyNumberFormat="1" applyFont="1" applyFill="1" applyBorder="1" applyAlignment="1">
      <alignment horizontal="center" vertical="center" wrapText="1"/>
    </xf>
    <xf numFmtId="49" fontId="34" fillId="3" borderId="14" xfId="1" applyNumberFormat="1" applyFont="1" applyFill="1" applyBorder="1" applyAlignment="1">
      <alignment horizontal="center" vertical="center" wrapText="1"/>
    </xf>
    <xf numFmtId="49" fontId="34" fillId="3" borderId="15" xfId="1" applyNumberFormat="1" applyFont="1" applyFill="1" applyBorder="1" applyAlignment="1">
      <alignment horizontal="center" vertical="center" wrapText="1"/>
    </xf>
    <xf numFmtId="49" fontId="34" fillId="3" borderId="32" xfId="1" applyNumberFormat="1" applyFont="1" applyFill="1" applyBorder="1" applyAlignment="1">
      <alignment horizontal="center" vertical="center" wrapText="1"/>
    </xf>
    <xf numFmtId="49" fontId="34" fillId="3" borderId="33" xfId="1" applyNumberFormat="1" applyFont="1" applyFill="1" applyBorder="1" applyAlignment="1">
      <alignment horizontal="center" vertical="center" wrapText="1"/>
    </xf>
    <xf numFmtId="49" fontId="34" fillId="3" borderId="34" xfId="1" applyNumberFormat="1" applyFont="1" applyFill="1" applyBorder="1" applyAlignment="1">
      <alignment horizontal="center" vertical="center" wrapText="1"/>
    </xf>
    <xf numFmtId="0" fontId="34" fillId="3" borderId="4" xfId="1" applyFont="1" applyFill="1" applyBorder="1" applyAlignment="1">
      <alignment horizontal="center" vertical="center"/>
    </xf>
    <xf numFmtId="0" fontId="34" fillId="3" borderId="3" xfId="1" applyFont="1" applyFill="1" applyBorder="1" applyAlignment="1">
      <alignment horizontal="center" vertical="center"/>
    </xf>
    <xf numFmtId="0" fontId="34" fillId="2" borderId="2" xfId="1" applyFont="1" applyFill="1" applyBorder="1" applyAlignment="1" applyProtection="1">
      <alignment horizontal="center" vertical="center"/>
      <protection locked="0"/>
    </xf>
    <xf numFmtId="0" fontId="34" fillId="2" borderId="3" xfId="1" applyFont="1" applyFill="1" applyBorder="1" applyAlignment="1" applyProtection="1">
      <alignment horizontal="center" vertical="center"/>
      <protection locked="0"/>
    </xf>
    <xf numFmtId="0" fontId="34" fillId="3" borderId="46" xfId="1" applyFont="1" applyFill="1" applyBorder="1" applyAlignment="1" applyProtection="1">
      <alignment horizontal="center" vertical="center"/>
      <protection locked="0"/>
    </xf>
    <xf numFmtId="0" fontId="34" fillId="3" borderId="47" xfId="1" applyFont="1" applyFill="1" applyBorder="1" applyAlignment="1" applyProtection="1">
      <alignment horizontal="center" vertical="center"/>
      <protection locked="0"/>
    </xf>
    <xf numFmtId="0" fontId="34" fillId="3" borderId="48" xfId="1" applyFont="1" applyFill="1" applyBorder="1" applyAlignment="1" applyProtection="1">
      <alignment horizontal="center" vertical="center"/>
      <protection locked="0"/>
    </xf>
    <xf numFmtId="49" fontId="34" fillId="3" borderId="25" xfId="1" applyNumberFormat="1" applyFont="1" applyFill="1" applyBorder="1" applyAlignment="1">
      <alignment horizontal="center" vertical="center" wrapText="1"/>
    </xf>
    <xf numFmtId="49" fontId="34" fillId="3" borderId="6" xfId="1" applyNumberFormat="1" applyFont="1" applyFill="1" applyBorder="1" applyAlignment="1">
      <alignment horizontal="center" vertical="center" wrapText="1"/>
    </xf>
    <xf numFmtId="49" fontId="34" fillId="3" borderId="8" xfId="1" applyNumberFormat="1" applyFont="1" applyFill="1" applyBorder="1" applyAlignment="1">
      <alignment horizontal="center" vertical="center" wrapText="1"/>
    </xf>
    <xf numFmtId="0" fontId="34" fillId="3" borderId="38" xfId="1" applyFont="1" applyFill="1" applyBorder="1" applyAlignment="1" applyProtection="1">
      <alignment horizontal="center" vertical="center" wrapText="1"/>
      <protection locked="0"/>
    </xf>
    <xf numFmtId="0" fontId="34" fillId="3" borderId="39" xfId="1" applyFont="1" applyFill="1" applyBorder="1" applyAlignment="1" applyProtection="1">
      <alignment horizontal="center" vertical="center" wrapText="1"/>
      <protection locked="0"/>
    </xf>
    <xf numFmtId="0" fontId="34" fillId="3" borderId="40" xfId="1" applyFont="1" applyFill="1" applyBorder="1" applyAlignment="1" applyProtection="1">
      <alignment horizontal="center" vertical="center" wrapText="1"/>
      <protection locked="0"/>
    </xf>
    <xf numFmtId="0" fontId="34" fillId="3" borderId="31" xfId="1" applyFont="1" applyFill="1" applyBorder="1" applyAlignment="1" applyProtection="1">
      <alignment horizontal="center" vertical="center" wrapText="1"/>
      <protection locked="0"/>
    </xf>
    <xf numFmtId="49" fontId="30" fillId="5" borderId="42" xfId="1" applyNumberFormat="1" applyFont="1" applyFill="1" applyBorder="1" applyAlignment="1" applyProtection="1">
      <alignment horizontal="center" vertical="center"/>
      <protection locked="0"/>
    </xf>
    <xf numFmtId="49" fontId="30" fillId="5" borderId="18" xfId="1" applyNumberFormat="1" applyFont="1" applyFill="1" applyBorder="1" applyAlignment="1" applyProtection="1">
      <alignment horizontal="center" vertical="center"/>
      <protection locked="0"/>
    </xf>
    <xf numFmtId="49" fontId="30" fillId="5" borderId="28" xfId="1" applyNumberFormat="1" applyFont="1" applyFill="1" applyBorder="1" applyAlignment="1" applyProtection="1">
      <alignment horizontal="center" vertical="center"/>
      <protection locked="0"/>
    </xf>
    <xf numFmtId="0" fontId="34" fillId="3" borderId="30" xfId="0" applyFont="1" applyFill="1" applyBorder="1" applyAlignment="1">
      <alignment horizontal="center" vertical="center" wrapText="1"/>
    </xf>
    <xf numFmtId="0" fontId="34" fillId="3" borderId="31" xfId="0" applyFont="1" applyFill="1" applyBorder="1" applyAlignment="1">
      <alignment horizontal="center" vertical="center"/>
    </xf>
    <xf numFmtId="0" fontId="34" fillId="4" borderId="6" xfId="39" applyFont="1" applyFill="1" applyBorder="1" applyAlignment="1" applyProtection="1">
      <alignment horizontal="center" vertical="center" wrapText="1"/>
      <protection locked="0"/>
    </xf>
    <xf numFmtId="0" fontId="34" fillId="4" borderId="8" xfId="39" applyFont="1" applyFill="1" applyBorder="1" applyAlignment="1" applyProtection="1">
      <alignment horizontal="center" vertical="center" wrapText="1"/>
      <protection locked="0"/>
    </xf>
    <xf numFmtId="0" fontId="34" fillId="3" borderId="6" xfId="39" applyFont="1" applyFill="1" applyBorder="1" applyAlignment="1" applyProtection="1">
      <alignment horizontal="center" vertical="center" wrapText="1"/>
      <protection locked="0"/>
    </xf>
    <xf numFmtId="0" fontId="34" fillId="3" borderId="8" xfId="39" applyFont="1" applyFill="1" applyBorder="1" applyAlignment="1" applyProtection="1">
      <alignment horizontal="center" vertical="center" wrapText="1"/>
      <protection locked="0"/>
    </xf>
  </cellXfs>
  <cellStyles count="40">
    <cellStyle name="Comma0" xfId="5" xr:uid="{C8E90148-F215-4A8C-B8D3-9D8620C81EF1}"/>
    <cellStyle name="Currency0" xfId="6" xr:uid="{469773EE-C583-459E-A6BA-9465D32238DE}"/>
    <cellStyle name="Date" xfId="7" xr:uid="{D84543C5-2307-4340-B40E-6AD59A824FBF}"/>
    <cellStyle name="Fixed" xfId="8" xr:uid="{8F44ED11-BD20-4C8F-85C6-4841CC0AE6BB}"/>
    <cellStyle name="Followed Hyperlink" xfId="9" xr:uid="{679CD49F-850E-4FDE-9FEB-5B0F14822CD3}"/>
    <cellStyle name="Heading 1" xfId="10" xr:uid="{FFEED7C3-857D-4A3A-BB94-5B2115EF1202}"/>
    <cellStyle name="Heading 2" xfId="11" xr:uid="{D4FE4465-0BB3-43A4-98B5-E85AA6061784}"/>
    <cellStyle name="Hyperlink" xfId="12" xr:uid="{A65761D9-6981-42FA-9C55-321A01BF675C}"/>
    <cellStyle name="Normal - Style1" xfId="13" xr:uid="{DCC64361-74A9-441A-B251-B0101E0DF94C}"/>
    <cellStyle name="Total" xfId="14" xr:uid="{43605246-A9AF-4E50-B38B-1D13DACC2434}"/>
    <cellStyle name="ハイパーリンク" xfId="39" builtinId="8"/>
    <cellStyle name="ハイパーリンク 2" xfId="2" xr:uid="{0C5BF965-2187-48B4-93CD-63B57BC584C2}"/>
    <cellStyle name="ハイパーリンク 2 2" xfId="15" xr:uid="{59CFE3EC-0432-458F-9C12-05F934CE95AC}"/>
    <cellStyle name="一般_MONTHLY SCHEDULE" xfId="16" xr:uid="{83E1C97B-0C72-425D-A68A-C730534ACFE7}"/>
    <cellStyle name="똿뗦먛귟 [0.00]_PRODUCT DETAIL Q1" xfId="17" xr:uid="{073C22E5-07A6-4695-B451-0191B21442F9}"/>
    <cellStyle name="똿뗦먛귟_PRODUCT DETAIL Q1" xfId="18" xr:uid="{E3091C35-4A3A-40EC-96F1-C1EE98F525C5}"/>
    <cellStyle name="通貨 2" xfId="19" xr:uid="{FE5D4362-6E3E-41D3-9FB8-6405C6B809BB}"/>
    <cellStyle name="通貨 2 2" xfId="20" xr:uid="{493C1193-8DDE-432C-92FE-070E6E6D9A73}"/>
    <cellStyle name="標準" xfId="0" builtinId="0"/>
    <cellStyle name="標準 2" xfId="1" xr:uid="{A4F5515D-DD6D-4AB9-BFAE-8F77B4699757}"/>
    <cellStyle name="標準 2 2" xfId="21" xr:uid="{534238AC-F99A-4239-828D-DFEE6C8A8F32}"/>
    <cellStyle name="標準 3" xfId="4" xr:uid="{989E8D4B-3695-425E-A427-47CDEB1E69DB}"/>
    <cellStyle name="標準 3 2" xfId="22" xr:uid="{549144A7-0C2A-4FE3-93F8-321CCFC32C66}"/>
    <cellStyle name="標準 4" xfId="23" xr:uid="{F908864E-712F-4E02-AF00-854D15E22445}"/>
    <cellStyle name="標準 5" xfId="24" xr:uid="{BDE3F25E-B1E0-427F-85E6-5BE8D1563CF9}"/>
    <cellStyle name="標準 6" xfId="35" xr:uid="{22E49459-658A-4E28-939E-57F59E72AD54}"/>
    <cellStyle name="標準 7" xfId="36" xr:uid="{4C435E8F-6040-4603-A22C-0BECF9931517}"/>
    <cellStyle name="標準 7 2" xfId="37" xr:uid="{4104403F-1B32-494C-9F9B-B2DC89600D41}"/>
    <cellStyle name="標準 7 2 2" xfId="38" xr:uid="{7ADE65DA-7C9E-4A8B-9DFB-595F1BF24D66}"/>
    <cellStyle name="標準_CONSOLI - USA ブランクNEW" xfId="3" xr:uid="{892C9238-1289-40F7-B1A6-E45F7CCA49E2}"/>
    <cellStyle name="未定義" xfId="25" xr:uid="{98754072-388A-4354-89C0-91F1ACB111A0}"/>
    <cellStyle name="믅됞 [0.00]_PRODUCT DETAIL Q1" xfId="26" xr:uid="{BF29BD57-7375-4646-96A3-F84DDCDF8C68}"/>
    <cellStyle name="믅됞_PRODUCT DETAIL Q1" xfId="27" xr:uid="{6A5C3461-DF61-4125-80D1-D3AEB31B30B5}"/>
    <cellStyle name="백분율_HOBONG" xfId="28" xr:uid="{ECA35B5E-5D86-4BFA-8033-2778491B6539}"/>
    <cellStyle name="뷭?_BOOKSHIP" xfId="29" xr:uid="{AF6FEF2F-4FB4-4A92-AE22-A08D27897ED7}"/>
    <cellStyle name="콤마 [0]_1202" xfId="30" xr:uid="{BF855115-A52D-48EE-B947-05979154685D}"/>
    <cellStyle name="콤마_1202" xfId="31" xr:uid="{27DBC3A1-FF8E-4468-A161-9FF318FAB11F}"/>
    <cellStyle name="통화 [0]_1202" xfId="32" xr:uid="{87C7DEB7-C423-4886-8EAD-24F8A0A2497E}"/>
    <cellStyle name="통화_1202" xfId="33" xr:uid="{FE3756F9-8E89-49B2-9C54-0E55125D4791}"/>
    <cellStyle name="표준_(정보부문)월별인원계획" xfId="34" xr:uid="{8B951167-FCFA-4661-94AB-7F1FE8FEE04D}"/>
  </cellStyles>
  <dxfs count="0"/>
  <tableStyles count="0" defaultTableStyle="TableStyleMedium2" defaultPivotStyle="PivotStyleLight16"/>
  <colors>
    <mruColors>
      <color rgb="FFEFFFFF"/>
      <color rgb="FFC0E5FC"/>
      <color rgb="FF89D8FF"/>
      <color rgb="FFE5FFFF"/>
      <color rgb="FF66CCFF"/>
      <color rgb="FFCCFFFF"/>
      <color rgb="FF339966"/>
      <color rgb="FFFFEFEF"/>
      <color rgb="FFFFF3F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17946</xdr:colOff>
      <xdr:row>41</xdr:row>
      <xdr:rowOff>20049</xdr:rowOff>
    </xdr:from>
    <xdr:to>
      <xdr:col>4</xdr:col>
      <xdr:colOff>492236</xdr:colOff>
      <xdr:row>48</xdr:row>
      <xdr:rowOff>6228</xdr:rowOff>
    </xdr:to>
    <xdr:sp macro="" textlink="">
      <xdr:nvSpPr>
        <xdr:cNvPr id="2" name="角丸四角形 6">
          <a:extLst>
            <a:ext uri="{FF2B5EF4-FFF2-40B4-BE49-F238E27FC236}">
              <a16:creationId xmlns:a16="http://schemas.microsoft.com/office/drawing/2014/main" id="{36C572F4-1669-4185-B8EA-5302C8F29AE4}"/>
            </a:ext>
          </a:extLst>
        </xdr:cNvPr>
        <xdr:cNvSpPr/>
      </xdr:nvSpPr>
      <xdr:spPr>
        <a:xfrm>
          <a:off x="370371" y="12897849"/>
          <a:ext cx="3665165" cy="1919754"/>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大阪</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山九（株）　大阪港総合流通センター</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大阪府大阪市住之江区南港中</a:t>
          </a:r>
          <a:r>
            <a:rPr kumimoji="1" lang="en-US" altLang="ja-JP" sz="900">
              <a:solidFill>
                <a:sysClr val="windowText" lastClr="000000"/>
              </a:solidFill>
              <a:latin typeface="游ゴシック" panose="020B0400000000000000" pitchFamily="50" charset="-128"/>
              <a:ea typeface="游ゴシック" panose="020B0400000000000000" pitchFamily="50" charset="-128"/>
            </a:rPr>
            <a:t>7-3-109        </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4IWB8</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06-6614-3911</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06-6614-4974</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8:30 - 15:30</a:t>
          </a:r>
        </a:p>
        <a:p>
          <a:r>
            <a:rPr lang="en-US" altLang="ja-JP" sz="900">
              <a:solidFill>
                <a:srgbClr val="FF0000"/>
              </a:solidFill>
              <a:effectLst/>
              <a:latin typeface="游ゴシック" panose="020B0400000000000000" pitchFamily="50" charset="-128"/>
              <a:ea typeface="游ゴシック" panose="020B0400000000000000" pitchFamily="50" charset="-128"/>
              <a:cs typeface="+mn-cs"/>
            </a:rPr>
            <a:t>※</a:t>
          </a:r>
          <a:r>
            <a:rPr lang="ja-JP" altLang="ja-JP" sz="900">
              <a:solidFill>
                <a:srgbClr val="FF0000"/>
              </a:solidFill>
              <a:effectLst/>
              <a:latin typeface="游ゴシック" panose="020B0400000000000000" pitchFamily="50" charset="-128"/>
              <a:ea typeface="游ゴシック" panose="020B0400000000000000" pitchFamily="50" charset="-128"/>
              <a:cs typeface="+mn-cs"/>
            </a:rPr>
            <a:t>消防法該当貨引受不可</a:t>
          </a:r>
          <a:endParaRPr lang="ja-JP" altLang="ja-JP" sz="600">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5</xdr:col>
      <xdr:colOff>58176</xdr:colOff>
      <xdr:row>41</xdr:row>
      <xdr:rowOff>7657</xdr:rowOff>
    </xdr:from>
    <xdr:to>
      <xdr:col>9</xdr:col>
      <xdr:colOff>347554</xdr:colOff>
      <xdr:row>48</xdr:row>
      <xdr:rowOff>18620</xdr:rowOff>
    </xdr:to>
    <xdr:sp macro="" textlink="">
      <xdr:nvSpPr>
        <xdr:cNvPr id="3" name="角丸四角形 24">
          <a:extLst>
            <a:ext uri="{FF2B5EF4-FFF2-40B4-BE49-F238E27FC236}">
              <a16:creationId xmlns:a16="http://schemas.microsoft.com/office/drawing/2014/main" id="{FEC85A46-6471-4BBF-B398-F4ED1265990D}"/>
            </a:ext>
          </a:extLst>
        </xdr:cNvPr>
        <xdr:cNvSpPr/>
      </xdr:nvSpPr>
      <xdr:spPr>
        <a:xfrm>
          <a:off x="4411101" y="12885457"/>
          <a:ext cx="4442278" cy="1944538"/>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游ゴシック" panose="020B0400000000000000" pitchFamily="50" charset="-128"/>
              <a:ea typeface="游ゴシック" panose="020B0400000000000000" pitchFamily="50" charset="-128"/>
            </a:rPr>
            <a:t>神戸</a:t>
          </a:r>
          <a:r>
            <a:rPr kumimoji="1" lang="en-US" altLang="ja-JP" sz="900" b="1">
              <a:solidFill>
                <a:sysClr val="windowText" lastClr="000000"/>
              </a:solidFill>
              <a:latin typeface="游ゴシック" panose="020B0400000000000000" pitchFamily="50" charset="-128"/>
              <a:ea typeface="游ゴシック" panose="020B0400000000000000" pitchFamily="50" charset="-128"/>
            </a:rPr>
            <a:t>CFS</a:t>
          </a:r>
          <a:r>
            <a:rPr kumimoji="1" lang="en-US" altLang="ja-JP" sz="9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（株）ユニエツクス</a:t>
          </a:r>
          <a:r>
            <a:rPr kumimoji="1" lang="en-US" altLang="ja-JP" sz="900">
              <a:solidFill>
                <a:sysClr val="windowText" lastClr="000000"/>
              </a:solidFill>
              <a:latin typeface="游ゴシック" panose="020B0400000000000000" pitchFamily="50" charset="-128"/>
              <a:ea typeface="游ゴシック" panose="020B0400000000000000" pitchFamily="50" charset="-128"/>
            </a:rPr>
            <a:t>NCT</a:t>
          </a:r>
          <a:r>
            <a:rPr kumimoji="1" lang="ja-JP" altLang="en-US" sz="900">
              <a:solidFill>
                <a:sysClr val="windowText" lastClr="000000"/>
              </a:solidFill>
              <a:latin typeface="游ゴシック" panose="020B0400000000000000" pitchFamily="50" charset="-128"/>
              <a:ea typeface="游ゴシック" panose="020B0400000000000000" pitchFamily="50" charset="-128"/>
            </a:rPr>
            <a:t>　六甲アイランド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CFS</a:t>
          </a:r>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保税蔵置場</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住所</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ja-JP" altLang="en-US" sz="900">
              <a:solidFill>
                <a:sysClr val="windowText" lastClr="000000"/>
              </a:solidFill>
              <a:latin typeface="游ゴシック" panose="020B0400000000000000" pitchFamily="50" charset="-128"/>
              <a:ea typeface="游ゴシック" panose="020B0400000000000000" pitchFamily="50" charset="-128"/>
            </a:rPr>
            <a:t>兵庫県神戸市東灘区向洋町東</a:t>
          </a:r>
          <a:r>
            <a:rPr kumimoji="1" lang="en-US" altLang="ja-JP" sz="900">
              <a:solidFill>
                <a:sysClr val="windowText" lastClr="000000"/>
              </a:solidFill>
              <a:latin typeface="游ゴシック" panose="020B0400000000000000" pitchFamily="50" charset="-128"/>
              <a:ea typeface="游ゴシック" panose="020B0400000000000000" pitchFamily="50" charset="-128"/>
            </a:rPr>
            <a:t>4-15</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保税地域コード</a:t>
          </a:r>
          <a:r>
            <a:rPr kumimoji="1" lang="en-US" altLang="ja-JP" sz="900">
              <a:solidFill>
                <a:sysClr val="windowText" lastClr="000000"/>
              </a:solidFill>
              <a:latin typeface="游ゴシック" panose="020B0400000000000000" pitchFamily="50" charset="-128"/>
              <a:ea typeface="游ゴシック" panose="020B0400000000000000" pitchFamily="50" charset="-128"/>
            </a:rPr>
            <a:t>:</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3GW51</a:t>
          </a:r>
        </a:p>
        <a:p>
          <a:pPr algn="l"/>
          <a:r>
            <a:rPr kumimoji="1" lang="en-US" altLang="ja-JP" sz="900">
              <a:solidFill>
                <a:sysClr val="windowText" lastClr="000000"/>
              </a:solidFill>
              <a:latin typeface="游ゴシック" panose="020B0400000000000000" pitchFamily="50" charset="-128"/>
              <a:ea typeface="游ゴシック" panose="020B0400000000000000" pitchFamily="50" charset="-128"/>
            </a:rPr>
            <a:t>TEL:</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078-857-7190</a:t>
          </a:r>
          <a:r>
            <a:rPr kumimoji="1" lang="ja-JP" altLang="en-US"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FAX:</a:t>
          </a:r>
          <a:r>
            <a:rPr kumimoji="1" lang="en-US" altLang="ja-JP" sz="900" baseline="0">
              <a:solidFill>
                <a:sysClr val="windowText" lastClr="000000"/>
              </a:solidFill>
              <a:latin typeface="游ゴシック" panose="020B0400000000000000" pitchFamily="50" charset="-128"/>
              <a:ea typeface="游ゴシック" panose="020B0400000000000000" pitchFamily="50" charset="-128"/>
            </a:rPr>
            <a:t> </a:t>
          </a:r>
          <a:r>
            <a:rPr kumimoji="1" lang="en-US" altLang="ja-JP" sz="900">
              <a:solidFill>
                <a:sysClr val="windowText" lastClr="000000"/>
              </a:solidFill>
              <a:latin typeface="游ゴシック" panose="020B0400000000000000" pitchFamily="50" charset="-128"/>
              <a:ea typeface="游ゴシック" panose="020B0400000000000000" pitchFamily="50" charset="-128"/>
            </a:rPr>
            <a:t>078-857-7187</a:t>
          </a:r>
        </a:p>
        <a:p>
          <a:pPr algn="l"/>
          <a:r>
            <a:rPr kumimoji="1" lang="ja-JP" altLang="en-US" sz="900">
              <a:solidFill>
                <a:sysClr val="windowText" lastClr="000000"/>
              </a:solidFill>
              <a:latin typeface="游ゴシック" panose="020B0400000000000000" pitchFamily="50" charset="-128"/>
              <a:ea typeface="游ゴシック" panose="020B0400000000000000" pitchFamily="50" charset="-128"/>
            </a:rPr>
            <a:t>受付時間</a:t>
          </a:r>
          <a:r>
            <a:rPr kumimoji="1" lang="en-US" altLang="ja-JP" sz="900">
              <a:solidFill>
                <a:sysClr val="windowText" lastClr="000000"/>
              </a:solidFill>
              <a:latin typeface="游ゴシック" panose="020B0400000000000000" pitchFamily="50" charset="-128"/>
              <a:ea typeface="游ゴシック" panose="020B0400000000000000" pitchFamily="50" charset="-128"/>
            </a:rPr>
            <a:t>: 8:30  - 16:00</a:t>
          </a:r>
        </a:p>
        <a:p>
          <a:r>
            <a:rPr lang="ja-JP" altLang="ja-JP" sz="900" b="1">
              <a:solidFill>
                <a:srgbClr val="FF0000"/>
              </a:solidFill>
              <a:effectLst/>
              <a:latin typeface="游ゴシック" panose="020B0400000000000000" pitchFamily="50" charset="-128"/>
              <a:ea typeface="游ゴシック" panose="020B0400000000000000" pitchFamily="50" charset="-128"/>
              <a:cs typeface="+mn-cs"/>
            </a:rPr>
            <a:t>消防法該当貨搬入日</a:t>
          </a:r>
          <a:r>
            <a:rPr lang="en-US" altLang="ja-JP" sz="900" b="1">
              <a:solidFill>
                <a:srgbClr val="FF0000"/>
              </a:solidFill>
              <a:effectLst/>
              <a:latin typeface="游ゴシック" panose="020B0400000000000000" pitchFamily="50" charset="-128"/>
              <a:ea typeface="游ゴシック" panose="020B0400000000000000" pitchFamily="50" charset="-128"/>
              <a:cs typeface="+mn-cs"/>
            </a:rPr>
            <a:t>: CFS CUT</a:t>
          </a:r>
          <a:r>
            <a:rPr lang="ja-JP" altLang="ja-JP" sz="900" b="1">
              <a:solidFill>
                <a:srgbClr val="FF0000"/>
              </a:solidFill>
              <a:effectLst/>
              <a:latin typeface="游ゴシック" panose="020B0400000000000000" pitchFamily="50" charset="-128"/>
              <a:ea typeface="游ゴシック" panose="020B0400000000000000" pitchFamily="50" charset="-128"/>
              <a:cs typeface="+mn-cs"/>
            </a:rPr>
            <a:t>日</a:t>
          </a:r>
          <a:r>
            <a:rPr lang="ja-JP" altLang="en-US" sz="900" b="1">
              <a:solidFill>
                <a:srgbClr val="FF0000"/>
              </a:solidFill>
              <a:effectLst/>
              <a:latin typeface="游ゴシック" panose="020B0400000000000000" pitchFamily="50" charset="-128"/>
              <a:ea typeface="游ゴシック" panose="020B0400000000000000" pitchFamily="50" charset="-128"/>
              <a:cs typeface="+mn-cs"/>
            </a:rPr>
            <a:t>当日</a:t>
          </a:r>
          <a:endParaRPr lang="ja-JP" altLang="ja-JP" sz="900">
            <a:solidFill>
              <a:srgbClr val="FF0000"/>
            </a:solidFill>
            <a:effectLst/>
            <a:latin typeface="游ゴシック" panose="020B0400000000000000" pitchFamily="50" charset="-128"/>
            <a:ea typeface="游ゴシック" panose="020B0400000000000000" pitchFamily="50" charset="-128"/>
          </a:endParaRPr>
        </a:p>
        <a:p>
          <a:r>
            <a:rPr lang="en-US" altLang="ja-JP" sz="900" i="1">
              <a:solidFill>
                <a:srgbClr val="FF0000"/>
              </a:solidFill>
              <a:effectLst/>
              <a:latin typeface="游ゴシック" panose="020B0400000000000000" pitchFamily="50" charset="-128"/>
              <a:ea typeface="游ゴシック" panose="020B0400000000000000" pitchFamily="50" charset="-128"/>
              <a:cs typeface="+mn-cs"/>
            </a:rPr>
            <a:t>D/R</a:t>
          </a:r>
          <a:r>
            <a:rPr lang="ja-JP" altLang="ja-JP" sz="900" i="1">
              <a:solidFill>
                <a:srgbClr val="FF0000"/>
              </a:solidFill>
              <a:effectLst/>
              <a:latin typeface="游ゴシック" panose="020B0400000000000000" pitchFamily="50" charset="-128"/>
              <a:ea typeface="游ゴシック" panose="020B0400000000000000" pitchFamily="50" charset="-128"/>
              <a:cs typeface="+mn-cs"/>
            </a:rPr>
            <a:t>・</a:t>
          </a:r>
          <a:r>
            <a:rPr lang="en-US" altLang="ja-JP" sz="900" i="1">
              <a:solidFill>
                <a:srgbClr val="FF0000"/>
              </a:solidFill>
              <a:effectLst/>
              <a:latin typeface="游ゴシック" panose="020B0400000000000000" pitchFamily="50" charset="-128"/>
              <a:ea typeface="游ゴシック" panose="020B0400000000000000" pitchFamily="50" charset="-128"/>
              <a:cs typeface="+mn-cs"/>
            </a:rPr>
            <a:t>E/D</a:t>
          </a:r>
          <a:r>
            <a:rPr lang="ja-JP" altLang="ja-JP" sz="900" i="1">
              <a:solidFill>
                <a:srgbClr val="FF0000"/>
              </a:solidFill>
              <a:effectLst/>
              <a:latin typeface="游ゴシック" panose="020B0400000000000000" pitchFamily="50" charset="-128"/>
              <a:ea typeface="游ゴシック" panose="020B0400000000000000" pitchFamily="50" charset="-128"/>
              <a:cs typeface="+mn-cs"/>
            </a:rPr>
            <a:t>は</a:t>
          </a:r>
          <a:r>
            <a:rPr lang="en-US" altLang="ja-JP" sz="900">
              <a:solidFill>
                <a:srgbClr val="FF0000"/>
              </a:solidFill>
              <a:effectLst/>
              <a:latin typeface="游ゴシック" panose="020B0400000000000000" pitchFamily="50" charset="-128"/>
              <a:ea typeface="游ゴシック" panose="020B0400000000000000" pitchFamily="50" charset="-128"/>
              <a:cs typeface="+mn-cs"/>
            </a:rPr>
            <a:t>CFS CUT</a:t>
          </a:r>
          <a:r>
            <a:rPr lang="ja-JP" altLang="ja-JP" sz="900">
              <a:solidFill>
                <a:srgbClr val="FF0000"/>
              </a:solidFill>
              <a:effectLst/>
              <a:latin typeface="游ゴシック" panose="020B0400000000000000" pitchFamily="50" charset="-128"/>
              <a:ea typeface="游ゴシック" panose="020B0400000000000000" pitchFamily="50" charset="-128"/>
              <a:cs typeface="+mn-cs"/>
            </a:rPr>
            <a:t>日に差し入れ下さい。</a:t>
          </a:r>
          <a:endParaRPr lang="ja-JP" altLang="ja-JP" sz="900">
            <a:solidFill>
              <a:srgbClr val="FF0000"/>
            </a:solidFill>
            <a:effectLst/>
            <a:latin typeface="游ゴシック" panose="020B0400000000000000" pitchFamily="50" charset="-128"/>
            <a:ea typeface="游ゴシック" panose="020B0400000000000000" pitchFamily="50" charset="-128"/>
          </a:endParaRPr>
        </a:p>
      </xdr:txBody>
    </xdr:sp>
    <xdr:clientData/>
  </xdr:twoCellAnchor>
  <xdr:twoCellAnchor editAs="oneCell">
    <xdr:from>
      <xdr:col>1</xdr:col>
      <xdr:colOff>0</xdr:colOff>
      <xdr:row>0</xdr:row>
      <xdr:rowOff>0</xdr:rowOff>
    </xdr:from>
    <xdr:to>
      <xdr:col>15</xdr:col>
      <xdr:colOff>194500</xdr:colOff>
      <xdr:row>0</xdr:row>
      <xdr:rowOff>1188374</xdr:rowOff>
    </xdr:to>
    <xdr:pic>
      <xdr:nvPicPr>
        <xdr:cNvPr id="4" name="図 3">
          <a:extLst>
            <a:ext uri="{FF2B5EF4-FFF2-40B4-BE49-F238E27FC236}">
              <a16:creationId xmlns:a16="http://schemas.microsoft.com/office/drawing/2014/main" id="{B7954991-2252-429A-B374-14DDA1CDFD43}"/>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52425" y="0"/>
          <a:ext cx="17777650" cy="118837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cl-web2.jp/TCLWEB/beatlap?DISPLAY_ID=TNBS0010D&amp;ROUTE=EURO&amp;ORG=&amp;DST=ITMIL" TargetMode="External"/><Relationship Id="rId2" Type="http://schemas.openxmlformats.org/officeDocument/2006/relationships/hyperlink" Target="https://www.tcl.jp/company/office/" TargetMode="External"/><Relationship Id="rId1" Type="http://schemas.openxmlformats.org/officeDocument/2006/relationships/hyperlink" Target="https://www.tcl.jp/export-serviceguid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tcl-web2.jp/TCLWEB/beatlap?DISPLAY_ID=TNBS0010D&amp;ROUTE=EURO&amp;ORG=&amp;DST=ESB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AD0CC-6038-4534-A4E0-43D249876D9B}">
  <sheetPr>
    <tabColor rgb="FF0070C0"/>
    <pageSetUpPr fitToPage="1"/>
  </sheetPr>
  <dimension ref="A1:U59"/>
  <sheetViews>
    <sheetView showZeros="0" tabSelected="1" topLeftCell="A7" zoomScale="60" zoomScaleNormal="60" workbookViewId="0">
      <selection activeCell="M18" sqref="M18"/>
    </sheetView>
  </sheetViews>
  <sheetFormatPr defaultColWidth="9" defaultRowHeight="15.75"/>
  <cols>
    <col min="1" max="1" width="4.625" style="1" customWidth="1"/>
    <col min="2" max="3" width="6.625" style="44" customWidth="1"/>
    <col min="4" max="4" width="28.625" style="44" customWidth="1"/>
    <col min="5" max="5" width="10.625" style="45" customWidth="1"/>
    <col min="6" max="6" width="12.625" style="45" customWidth="1"/>
    <col min="7" max="7" width="10.625" style="47" customWidth="1"/>
    <col min="8" max="8" width="10.625" style="15" customWidth="1"/>
    <col min="9" max="15" width="20.625" style="15" customWidth="1"/>
    <col min="16" max="16" width="12.625" style="15" customWidth="1"/>
    <col min="17" max="17" width="6.625" style="15" customWidth="1"/>
    <col min="18" max="20" width="10.875" style="15" customWidth="1"/>
    <col min="21" max="21" width="10.875" style="1" customWidth="1"/>
    <col min="22" max="16384" width="9" style="1"/>
  </cols>
  <sheetData>
    <row r="1" spans="1:21" ht="96.75" customHeight="1">
      <c r="B1"/>
      <c r="C1" s="1"/>
      <c r="D1" s="1"/>
      <c r="E1" s="1"/>
      <c r="F1" s="1"/>
      <c r="G1" s="1"/>
      <c r="H1" s="1"/>
      <c r="I1" s="1"/>
      <c r="J1" s="1"/>
      <c r="K1" s="1"/>
      <c r="L1" s="1"/>
      <c r="M1" s="1"/>
      <c r="N1" s="1"/>
      <c r="O1" s="1"/>
      <c r="P1" s="1"/>
      <c r="Q1" s="1"/>
      <c r="R1" s="1"/>
      <c r="S1" s="1"/>
      <c r="T1" s="1"/>
    </row>
    <row r="2" spans="1:21" s="2" customFormat="1" ht="25.5" customHeight="1">
      <c r="B2" s="91" t="s">
        <v>0</v>
      </c>
      <c r="C2" s="91"/>
      <c r="D2" s="91"/>
      <c r="E2" s="91"/>
      <c r="F2" s="91"/>
      <c r="G2" s="91"/>
      <c r="H2" s="91"/>
      <c r="I2" s="3"/>
      <c r="J2" s="92" t="s">
        <v>1</v>
      </c>
      <c r="K2" s="92"/>
      <c r="L2" s="92"/>
      <c r="M2" s="92"/>
      <c r="N2" s="49" t="s">
        <v>2</v>
      </c>
      <c r="O2" s="49"/>
      <c r="P2" s="49"/>
      <c r="Q2" s="4"/>
      <c r="R2" s="4"/>
    </row>
    <row r="3" spans="1:21" s="2" customFormat="1" ht="25.5" customHeight="1">
      <c r="B3" s="91"/>
      <c r="C3" s="91"/>
      <c r="D3" s="91"/>
      <c r="E3" s="91"/>
      <c r="F3" s="91"/>
      <c r="G3" s="91"/>
      <c r="H3" s="91"/>
      <c r="I3" s="3"/>
      <c r="J3" s="92" t="s">
        <v>3</v>
      </c>
      <c r="K3" s="92"/>
      <c r="L3" s="92"/>
      <c r="M3" s="92"/>
      <c r="N3" s="93">
        <v>45399</v>
      </c>
      <c r="O3" s="93"/>
      <c r="P3" s="51"/>
      <c r="Q3" s="3"/>
      <c r="R3" s="3"/>
      <c r="S3" s="4"/>
      <c r="T3" s="4"/>
      <c r="U3" s="4"/>
    </row>
    <row r="4" spans="1:21" ht="21.95" customHeight="1">
      <c r="B4" s="5" t="s">
        <v>4</v>
      </c>
      <c r="C4" s="5"/>
      <c r="D4" s="6"/>
      <c r="E4" s="7"/>
      <c r="F4" s="7"/>
      <c r="G4" s="7"/>
      <c r="H4" s="7"/>
      <c r="I4" s="8"/>
      <c r="J4" s="7"/>
      <c r="K4" s="7"/>
      <c r="L4" s="7"/>
      <c r="M4" s="1"/>
      <c r="N4" s="94" t="s">
        <v>46</v>
      </c>
      <c r="O4" s="94"/>
      <c r="P4" s="50"/>
      <c r="Q4" s="1"/>
      <c r="R4" s="1"/>
      <c r="S4" s="1"/>
      <c r="T4" s="1"/>
    </row>
    <row r="5" spans="1:21" ht="21.95" customHeight="1">
      <c r="B5" s="5" t="s">
        <v>5</v>
      </c>
      <c r="C5" s="5"/>
      <c r="D5" s="6"/>
      <c r="E5" s="7"/>
      <c r="F5" s="7"/>
      <c r="G5" s="7"/>
      <c r="H5" s="7"/>
      <c r="I5" s="8"/>
      <c r="J5" s="7"/>
      <c r="K5" s="7"/>
      <c r="L5" s="7"/>
      <c r="M5" s="1"/>
      <c r="N5" s="90"/>
      <c r="O5" s="90"/>
      <c r="P5" s="1"/>
      <c r="Q5" s="1"/>
      <c r="R5" s="1"/>
      <c r="S5" s="1"/>
      <c r="T5" s="1"/>
    </row>
    <row r="6" spans="1:21" ht="21.95" customHeight="1">
      <c r="B6" s="5"/>
      <c r="C6" s="7"/>
      <c r="D6" s="7"/>
      <c r="E6" s="7"/>
      <c r="F6" s="7"/>
      <c r="G6" s="5"/>
      <c r="H6" s="7"/>
      <c r="I6" s="8"/>
      <c r="J6" s="7"/>
      <c r="K6" s="7"/>
      <c r="L6" s="7"/>
      <c r="M6" s="1"/>
      <c r="N6" s="1"/>
      <c r="O6" s="1"/>
      <c r="P6" s="1"/>
      <c r="Q6" s="1"/>
      <c r="R6" s="1"/>
      <c r="S6" s="1"/>
      <c r="T6" s="1"/>
    </row>
    <row r="7" spans="1:21" ht="21.95" customHeight="1">
      <c r="B7" s="5" t="s">
        <v>6</v>
      </c>
      <c r="C7" s="7"/>
      <c r="D7" s="7"/>
      <c r="E7" s="7"/>
      <c r="F7" s="7"/>
      <c r="G7" s="48" t="s">
        <v>7</v>
      </c>
      <c r="H7" s="7"/>
      <c r="I7" s="8"/>
      <c r="J7" s="7"/>
      <c r="K7" s="7"/>
      <c r="L7" s="7"/>
      <c r="M7" s="1"/>
      <c r="N7" s="1"/>
      <c r="O7" s="1"/>
      <c r="P7" s="1"/>
      <c r="Q7" s="1"/>
      <c r="R7" s="1"/>
      <c r="S7" s="1"/>
      <c r="T7" s="1"/>
    </row>
    <row r="8" spans="1:21" ht="21.95" customHeight="1">
      <c r="B8" s="5"/>
      <c r="C8" s="8"/>
      <c r="D8" s="7"/>
      <c r="E8" s="7"/>
      <c r="F8" s="7"/>
      <c r="G8" s="9"/>
      <c r="H8" s="7"/>
      <c r="I8" s="7"/>
      <c r="J8" s="7"/>
      <c r="K8" s="7"/>
      <c r="L8" s="7"/>
      <c r="M8" s="1"/>
      <c r="N8" s="1"/>
      <c r="O8" s="1"/>
      <c r="P8" s="1"/>
      <c r="Q8" s="1"/>
      <c r="R8" s="1"/>
      <c r="S8" s="1"/>
      <c r="T8" s="1"/>
    </row>
    <row r="9" spans="1:21" ht="27" customHeight="1">
      <c r="B9" s="10" t="s">
        <v>8</v>
      </c>
      <c r="C9" s="10"/>
      <c r="D9" s="11"/>
      <c r="E9" s="12"/>
      <c r="F9" s="12"/>
      <c r="G9" s="13"/>
      <c r="H9" s="14"/>
      <c r="I9" s="95" t="s">
        <v>9</v>
      </c>
      <c r="J9" s="95"/>
      <c r="M9" s="97" t="s">
        <v>10</v>
      </c>
      <c r="N9" s="97"/>
      <c r="O9" s="16"/>
      <c r="Q9" s="1"/>
      <c r="R9" s="1"/>
      <c r="S9" s="1"/>
      <c r="T9" s="1"/>
    </row>
    <row r="10" spans="1:21" ht="15.95" customHeight="1" thickBot="1">
      <c r="B10" s="11"/>
      <c r="C10" s="11"/>
      <c r="D10" s="11"/>
      <c r="E10" s="12"/>
      <c r="F10" s="12"/>
      <c r="G10" s="13"/>
      <c r="H10" s="14"/>
      <c r="I10" s="96"/>
      <c r="J10" s="96"/>
      <c r="M10" s="98"/>
      <c r="N10" s="98"/>
      <c r="O10" s="16"/>
      <c r="P10" s="1"/>
      <c r="Q10" s="1"/>
      <c r="R10" s="1"/>
      <c r="S10" s="1"/>
      <c r="T10" s="1"/>
    </row>
    <row r="11" spans="1:21" ht="21.95" customHeight="1" thickBot="1">
      <c r="B11" s="17"/>
      <c r="C11" s="18"/>
      <c r="D11" s="99" t="s">
        <v>11</v>
      </c>
      <c r="E11" s="102" t="s">
        <v>12</v>
      </c>
      <c r="F11" s="105" t="s">
        <v>13</v>
      </c>
      <c r="G11" s="108" t="s">
        <v>14</v>
      </c>
      <c r="H11" s="109"/>
      <c r="I11" s="110" t="s">
        <v>15</v>
      </c>
      <c r="J11" s="111"/>
      <c r="K11" s="112" t="s">
        <v>16</v>
      </c>
      <c r="L11" s="113"/>
      <c r="M11" s="114"/>
      <c r="N11" s="115" t="s">
        <v>17</v>
      </c>
      <c r="O11" s="1"/>
      <c r="P11" s="1"/>
      <c r="Q11" s="1"/>
      <c r="R11" s="1"/>
      <c r="S11" s="1"/>
      <c r="T11" s="1"/>
    </row>
    <row r="12" spans="1:21" ht="21.95" customHeight="1">
      <c r="B12" s="19"/>
      <c r="C12" s="20"/>
      <c r="D12" s="100"/>
      <c r="E12" s="103"/>
      <c r="F12" s="106"/>
      <c r="G12" s="118" t="s">
        <v>18</v>
      </c>
      <c r="H12" s="119"/>
      <c r="I12" s="52" t="s">
        <v>19</v>
      </c>
      <c r="J12" s="21" t="s">
        <v>18</v>
      </c>
      <c r="K12" s="125" t="s">
        <v>20</v>
      </c>
      <c r="L12" s="127" t="s">
        <v>21</v>
      </c>
      <c r="M12" s="129" t="s">
        <v>22</v>
      </c>
      <c r="N12" s="116"/>
      <c r="O12" s="1"/>
      <c r="P12" s="1"/>
      <c r="Q12" s="1"/>
      <c r="R12" s="1"/>
      <c r="S12" s="1"/>
      <c r="T12" s="1"/>
    </row>
    <row r="13" spans="1:21" ht="21.95" customHeight="1" thickBot="1">
      <c r="B13" s="22"/>
      <c r="C13" s="23" t="s">
        <v>23</v>
      </c>
      <c r="D13" s="101"/>
      <c r="E13" s="104"/>
      <c r="F13" s="107"/>
      <c r="G13" s="120"/>
      <c r="H13" s="121"/>
      <c r="I13" s="53" t="s">
        <v>19</v>
      </c>
      <c r="J13" s="24" t="s">
        <v>18</v>
      </c>
      <c r="K13" s="126"/>
      <c r="L13" s="128"/>
      <c r="M13" s="130"/>
      <c r="N13" s="117"/>
      <c r="O13" s="1"/>
      <c r="P13" s="1"/>
      <c r="Q13" s="1"/>
      <c r="R13" s="1"/>
      <c r="S13" s="1"/>
      <c r="T13" s="1"/>
    </row>
    <row r="14" spans="1:21" ht="27" customHeight="1" thickTop="1">
      <c r="A14" s="25"/>
      <c r="B14" s="55"/>
      <c r="C14" s="56">
        <v>15</v>
      </c>
      <c r="D14" s="74" t="s">
        <v>38</v>
      </c>
      <c r="E14" s="58" t="s">
        <v>39</v>
      </c>
      <c r="F14" s="59" t="s">
        <v>26</v>
      </c>
      <c r="G14" s="60">
        <v>45392</v>
      </c>
      <c r="H14" s="61">
        <v>45392</v>
      </c>
      <c r="I14" s="62">
        <f>WORKDAY($G14,-2)</f>
        <v>45390</v>
      </c>
      <c r="J14" s="63">
        <f>WORKDAY($G14,-2)</f>
        <v>45390</v>
      </c>
      <c r="K14" s="64">
        <f>H14+50</f>
        <v>45442</v>
      </c>
      <c r="L14" s="64">
        <f t="shared" ref="L14" si="0">K14+4</f>
        <v>45446</v>
      </c>
      <c r="M14" s="64"/>
      <c r="N14" s="65" t="s">
        <v>24</v>
      </c>
      <c r="O14" s="27"/>
      <c r="P14" s="1"/>
      <c r="Q14" s="1"/>
      <c r="R14" s="1"/>
      <c r="S14" s="1"/>
      <c r="T14" s="1"/>
    </row>
    <row r="15" spans="1:21" ht="27" customHeight="1">
      <c r="A15" s="25"/>
      <c r="B15" s="55"/>
      <c r="C15" s="56">
        <f t="shared" ref="C15" si="1">C14</f>
        <v>15</v>
      </c>
      <c r="D15" s="74" t="s">
        <v>25</v>
      </c>
      <c r="E15" s="58" t="s">
        <v>43</v>
      </c>
      <c r="F15" s="59" t="s">
        <v>26</v>
      </c>
      <c r="G15" s="60">
        <v>45392</v>
      </c>
      <c r="H15" s="61">
        <f t="shared" ref="H15" si="2">G15+1</f>
        <v>45393</v>
      </c>
      <c r="I15" s="62">
        <f t="shared" ref="I15" si="3">I14</f>
        <v>45390</v>
      </c>
      <c r="J15" s="63">
        <f>I14</f>
        <v>45390</v>
      </c>
      <c r="K15" s="64"/>
      <c r="L15" s="64"/>
      <c r="M15" s="64">
        <f>H15+51</f>
        <v>45444</v>
      </c>
      <c r="N15" s="65" t="s">
        <v>27</v>
      </c>
      <c r="O15" s="27"/>
      <c r="P15" s="1"/>
      <c r="Q15" s="1"/>
      <c r="R15" s="1"/>
      <c r="S15" s="1"/>
      <c r="T15" s="1"/>
    </row>
    <row r="16" spans="1:21" ht="27" customHeight="1">
      <c r="B16" s="55"/>
      <c r="C16" s="56">
        <f t="shared" ref="C16" si="4">C14+1</f>
        <v>16</v>
      </c>
      <c r="D16" s="74" t="s">
        <v>28</v>
      </c>
      <c r="E16" s="58" t="s">
        <v>40</v>
      </c>
      <c r="F16" s="59" t="s">
        <v>26</v>
      </c>
      <c r="G16" s="60">
        <f t="shared" ref="G16:H19" si="5">G14+7</f>
        <v>45399</v>
      </c>
      <c r="H16" s="61">
        <f t="shared" si="5"/>
        <v>45399</v>
      </c>
      <c r="I16" s="62">
        <f>WORKDAY($G16,-2)</f>
        <v>45397</v>
      </c>
      <c r="J16" s="63">
        <f>WORKDAY($G16,-2)</f>
        <v>45397</v>
      </c>
      <c r="K16" s="64">
        <f>H16+50</f>
        <v>45449</v>
      </c>
      <c r="L16" s="64">
        <f t="shared" ref="L16" si="6">K16+4</f>
        <v>45453</v>
      </c>
      <c r="M16" s="64"/>
      <c r="N16" s="65" t="s">
        <v>24</v>
      </c>
      <c r="O16" s="1"/>
      <c r="P16" s="1"/>
      <c r="Q16" s="1"/>
      <c r="R16" s="1"/>
      <c r="S16" s="1"/>
      <c r="T16" s="1"/>
    </row>
    <row r="17" spans="1:20" ht="27" customHeight="1">
      <c r="B17" s="55"/>
      <c r="C17" s="56">
        <f t="shared" ref="C17" si="7">C16</f>
        <v>16</v>
      </c>
      <c r="D17" s="74" t="s">
        <v>29</v>
      </c>
      <c r="E17" s="58" t="s">
        <v>44</v>
      </c>
      <c r="F17" s="59" t="s">
        <v>26</v>
      </c>
      <c r="G17" s="60">
        <f t="shared" si="5"/>
        <v>45399</v>
      </c>
      <c r="H17" s="61">
        <f t="shared" ref="H17" si="8">G17+1</f>
        <v>45400</v>
      </c>
      <c r="I17" s="62">
        <f>I16</f>
        <v>45397</v>
      </c>
      <c r="J17" s="63">
        <f>I16</f>
        <v>45397</v>
      </c>
      <c r="K17" s="64"/>
      <c r="L17" s="64"/>
      <c r="M17" s="64">
        <f>H17+51</f>
        <v>45451</v>
      </c>
      <c r="N17" s="65" t="s">
        <v>24</v>
      </c>
      <c r="O17" s="1"/>
      <c r="P17" s="1"/>
      <c r="Q17" s="1"/>
      <c r="R17" s="1"/>
      <c r="S17" s="1"/>
      <c r="T17" s="1"/>
    </row>
    <row r="18" spans="1:20" ht="27" customHeight="1">
      <c r="A18" s="25"/>
      <c r="B18" s="55" t="s">
        <v>68</v>
      </c>
      <c r="C18" s="56">
        <f t="shared" ref="C18" si="9">C16+1</f>
        <v>17</v>
      </c>
      <c r="D18" s="57" t="s">
        <v>67</v>
      </c>
      <c r="E18" s="58" t="s">
        <v>41</v>
      </c>
      <c r="F18" s="59" t="s">
        <v>26</v>
      </c>
      <c r="G18" s="60">
        <f t="shared" si="5"/>
        <v>45406</v>
      </c>
      <c r="H18" s="61">
        <f t="shared" si="5"/>
        <v>45406</v>
      </c>
      <c r="I18" s="75">
        <f>WORKDAY($G18,-2)</f>
        <v>45404</v>
      </c>
      <c r="J18" s="63">
        <f>WORKDAY($G18,-2)</f>
        <v>45404</v>
      </c>
      <c r="K18" s="64">
        <f>H18+50</f>
        <v>45456</v>
      </c>
      <c r="L18" s="64">
        <f>K18+4</f>
        <v>45460</v>
      </c>
      <c r="M18" s="64"/>
      <c r="N18" s="65" t="s">
        <v>24</v>
      </c>
      <c r="O18" s="26"/>
      <c r="P18" s="1"/>
      <c r="Q18" s="1"/>
      <c r="R18" s="1"/>
      <c r="S18" s="1"/>
      <c r="T18" s="1"/>
    </row>
    <row r="19" spans="1:20" ht="27" customHeight="1">
      <c r="A19" s="25"/>
      <c r="B19" s="55"/>
      <c r="C19" s="56">
        <f t="shared" ref="C19" si="10">C18</f>
        <v>17</v>
      </c>
      <c r="D19" s="73" t="s">
        <v>42</v>
      </c>
      <c r="E19" s="58" t="s">
        <v>45</v>
      </c>
      <c r="F19" s="59" t="s">
        <v>26</v>
      </c>
      <c r="G19" s="60">
        <f t="shared" si="5"/>
        <v>45406</v>
      </c>
      <c r="H19" s="61">
        <f t="shared" ref="H19" si="11">G19+1</f>
        <v>45407</v>
      </c>
      <c r="I19" s="75">
        <f t="shared" ref="I19" si="12">I18</f>
        <v>45404</v>
      </c>
      <c r="J19" s="63">
        <f>I18</f>
        <v>45404</v>
      </c>
      <c r="K19" s="64"/>
      <c r="L19" s="64"/>
      <c r="M19" s="64">
        <f>H19+51</f>
        <v>45458</v>
      </c>
      <c r="N19" s="65" t="s">
        <v>27</v>
      </c>
      <c r="O19" s="26"/>
      <c r="P19" s="1"/>
      <c r="Q19" s="1"/>
      <c r="R19" s="1"/>
      <c r="S19" s="1"/>
      <c r="T19" s="1"/>
    </row>
    <row r="20" spans="1:20" ht="27" customHeight="1">
      <c r="A20" s="25"/>
      <c r="B20" s="55"/>
      <c r="C20" s="56">
        <f t="shared" ref="C20:C24" si="13">C18+1</f>
        <v>18</v>
      </c>
      <c r="D20" s="74" t="s">
        <v>37</v>
      </c>
      <c r="E20" s="58" t="s">
        <v>48</v>
      </c>
      <c r="F20" s="59" t="s">
        <v>26</v>
      </c>
      <c r="G20" s="60">
        <f t="shared" ref="G20:H20" si="14">G18+7</f>
        <v>45413</v>
      </c>
      <c r="H20" s="61">
        <f t="shared" si="14"/>
        <v>45413</v>
      </c>
      <c r="I20" s="87" t="s">
        <v>62</v>
      </c>
      <c r="J20" s="88" t="s">
        <v>62</v>
      </c>
      <c r="K20" s="89">
        <v>45470</v>
      </c>
      <c r="L20" s="89">
        <f t="shared" ref="L20" si="15">K20+4</f>
        <v>45474</v>
      </c>
      <c r="M20" s="64"/>
      <c r="N20" s="65" t="s">
        <v>24</v>
      </c>
      <c r="O20" s="27"/>
      <c r="P20" s="1"/>
      <c r="Q20" s="1"/>
      <c r="R20" s="1"/>
      <c r="S20" s="1"/>
      <c r="T20" s="1"/>
    </row>
    <row r="21" spans="1:20" ht="27" customHeight="1">
      <c r="A21" s="25"/>
      <c r="B21" s="55"/>
      <c r="C21" s="56">
        <f t="shared" ref="C21:C25" si="16">C20</f>
        <v>18</v>
      </c>
      <c r="D21" s="74" t="s">
        <v>55</v>
      </c>
      <c r="E21" s="58" t="s">
        <v>56</v>
      </c>
      <c r="F21" s="59" t="s">
        <v>26</v>
      </c>
      <c r="G21" s="60">
        <f t="shared" ref="G21" si="17">G19+7</f>
        <v>45413</v>
      </c>
      <c r="H21" s="61">
        <f t="shared" ref="H21" si="18">G21+1</f>
        <v>45414</v>
      </c>
      <c r="I21" s="87" t="str">
        <f t="shared" ref="I21" si="19">I20</f>
        <v>*4/26</v>
      </c>
      <c r="J21" s="88" t="str">
        <f>I20</f>
        <v>*4/26</v>
      </c>
      <c r="K21" s="64"/>
      <c r="L21" s="64"/>
      <c r="M21" s="89">
        <v>45472</v>
      </c>
      <c r="N21" s="65" t="s">
        <v>27</v>
      </c>
      <c r="O21" s="27"/>
      <c r="P21" s="1"/>
      <c r="Q21" s="1"/>
      <c r="R21" s="1"/>
      <c r="S21" s="1"/>
      <c r="T21" s="1"/>
    </row>
    <row r="22" spans="1:20" ht="27" customHeight="1">
      <c r="B22" s="55"/>
      <c r="C22" s="56">
        <f t="shared" ref="C22" si="20">C20+1</f>
        <v>19</v>
      </c>
      <c r="D22" s="122" t="s">
        <v>47</v>
      </c>
      <c r="E22" s="123"/>
      <c r="F22" s="123"/>
      <c r="G22" s="123"/>
      <c r="H22" s="123"/>
      <c r="I22" s="123"/>
      <c r="J22" s="123"/>
      <c r="K22" s="123"/>
      <c r="L22" s="123"/>
      <c r="M22" s="124"/>
      <c r="N22" s="65" t="s">
        <v>24</v>
      </c>
      <c r="O22" s="1"/>
      <c r="P22" s="1"/>
      <c r="Q22" s="1"/>
      <c r="R22" s="1"/>
      <c r="S22" s="1"/>
      <c r="T22" s="1"/>
    </row>
    <row r="23" spans="1:20" ht="27" customHeight="1">
      <c r="B23" s="55"/>
      <c r="C23" s="56">
        <f t="shared" ref="C23" si="21">C22</f>
        <v>19</v>
      </c>
      <c r="D23" s="122" t="s">
        <v>47</v>
      </c>
      <c r="E23" s="123"/>
      <c r="F23" s="123"/>
      <c r="G23" s="123"/>
      <c r="H23" s="123"/>
      <c r="I23" s="123"/>
      <c r="J23" s="123"/>
      <c r="K23" s="123"/>
      <c r="L23" s="123"/>
      <c r="M23" s="124"/>
      <c r="N23" s="65" t="s">
        <v>24</v>
      </c>
      <c r="O23" s="1"/>
      <c r="P23" s="1"/>
      <c r="Q23" s="1"/>
      <c r="R23" s="1"/>
      <c r="S23" s="1"/>
      <c r="T23" s="1"/>
    </row>
    <row r="24" spans="1:20" ht="27" customHeight="1">
      <c r="A24" s="25"/>
      <c r="B24" s="55"/>
      <c r="C24" s="56">
        <f t="shared" si="13"/>
        <v>20</v>
      </c>
      <c r="D24" s="57" t="s">
        <v>49</v>
      </c>
      <c r="E24" s="58" t="s">
        <v>50</v>
      </c>
      <c r="F24" s="59" t="s">
        <v>26</v>
      </c>
      <c r="G24" s="60">
        <v>45427</v>
      </c>
      <c r="H24" s="61">
        <v>45427</v>
      </c>
      <c r="I24" s="75">
        <f>WORKDAY($G24,-2)</f>
        <v>45425</v>
      </c>
      <c r="J24" s="63">
        <f>WORKDAY($G24,-2)</f>
        <v>45425</v>
      </c>
      <c r="K24" s="64">
        <f>H24+50</f>
        <v>45477</v>
      </c>
      <c r="L24" s="64">
        <f>K24+4</f>
        <v>45481</v>
      </c>
      <c r="M24" s="64"/>
      <c r="N24" s="65" t="s">
        <v>24</v>
      </c>
      <c r="O24" s="26"/>
      <c r="P24" s="1"/>
      <c r="Q24" s="1"/>
      <c r="R24" s="1"/>
      <c r="S24" s="1"/>
      <c r="T24" s="1"/>
    </row>
    <row r="25" spans="1:20" ht="27" customHeight="1">
      <c r="A25" s="25"/>
      <c r="B25" s="55" t="s">
        <v>63</v>
      </c>
      <c r="C25" s="56">
        <f t="shared" si="16"/>
        <v>20</v>
      </c>
      <c r="D25" s="73" t="s">
        <v>65</v>
      </c>
      <c r="E25" s="58" t="s">
        <v>66</v>
      </c>
      <c r="F25" s="59" t="s">
        <v>26</v>
      </c>
      <c r="G25" s="60">
        <v>45427</v>
      </c>
      <c r="H25" s="61">
        <f t="shared" ref="H25" si="22">G25+1</f>
        <v>45428</v>
      </c>
      <c r="I25" s="75">
        <f t="shared" ref="I25" si="23">I24</f>
        <v>45425</v>
      </c>
      <c r="J25" s="63">
        <f>I24</f>
        <v>45425</v>
      </c>
      <c r="K25" s="64"/>
      <c r="L25" s="64"/>
      <c r="M25" s="64">
        <f>H25+51</f>
        <v>45479</v>
      </c>
      <c r="N25" s="65" t="s">
        <v>27</v>
      </c>
      <c r="O25" s="26"/>
      <c r="P25" s="1"/>
      <c r="Q25" s="1"/>
      <c r="R25" s="1"/>
      <c r="S25" s="1"/>
      <c r="T25" s="1"/>
    </row>
    <row r="26" spans="1:20" ht="27" customHeight="1">
      <c r="B26" s="55"/>
      <c r="C26" s="56">
        <f t="shared" ref="C26" si="24">C24+1</f>
        <v>21</v>
      </c>
      <c r="D26" s="74" t="s">
        <v>51</v>
      </c>
      <c r="E26" s="58" t="s">
        <v>52</v>
      </c>
      <c r="F26" s="59" t="s">
        <v>26</v>
      </c>
      <c r="G26" s="60">
        <f t="shared" ref="G26:H26" si="25">G24+7</f>
        <v>45434</v>
      </c>
      <c r="H26" s="61">
        <f t="shared" si="25"/>
        <v>45434</v>
      </c>
      <c r="I26" s="62">
        <f>WORKDAY($G26,-2)</f>
        <v>45432</v>
      </c>
      <c r="J26" s="63">
        <f>WORKDAY($G26,-2)</f>
        <v>45432</v>
      </c>
      <c r="K26" s="64">
        <f>H26+50</f>
        <v>45484</v>
      </c>
      <c r="L26" s="64">
        <f t="shared" ref="L26" si="26">K26+4</f>
        <v>45488</v>
      </c>
      <c r="M26" s="64"/>
      <c r="N26" s="65" t="s">
        <v>24</v>
      </c>
      <c r="O26" s="1"/>
      <c r="P26" s="1"/>
      <c r="Q26" s="1"/>
      <c r="R26" s="1"/>
      <c r="S26" s="1"/>
      <c r="T26" s="1"/>
    </row>
    <row r="27" spans="1:20" ht="27" customHeight="1">
      <c r="B27" s="55"/>
      <c r="C27" s="56">
        <f t="shared" ref="C27" si="27">C26</f>
        <v>21</v>
      </c>
      <c r="D27" s="74" t="s">
        <v>57</v>
      </c>
      <c r="E27" s="58" t="s">
        <v>58</v>
      </c>
      <c r="F27" s="59" t="s">
        <v>26</v>
      </c>
      <c r="G27" s="60">
        <f t="shared" ref="G27" si="28">G25+7</f>
        <v>45434</v>
      </c>
      <c r="H27" s="61">
        <f t="shared" ref="H27" si="29">G27+1</f>
        <v>45435</v>
      </c>
      <c r="I27" s="62">
        <f>I26</f>
        <v>45432</v>
      </c>
      <c r="J27" s="63">
        <f>I26</f>
        <v>45432</v>
      </c>
      <c r="K27" s="64"/>
      <c r="L27" s="64"/>
      <c r="M27" s="64">
        <f>H27+51</f>
        <v>45486</v>
      </c>
      <c r="N27" s="65" t="s">
        <v>24</v>
      </c>
      <c r="O27" s="1"/>
      <c r="P27" s="1"/>
      <c r="Q27" s="1"/>
      <c r="R27" s="1"/>
      <c r="S27" s="1"/>
      <c r="T27" s="1"/>
    </row>
    <row r="28" spans="1:20" ht="27" customHeight="1">
      <c r="A28" s="25"/>
      <c r="B28" s="55"/>
      <c r="C28" s="56">
        <f t="shared" ref="C28" si="30">C26+1</f>
        <v>22</v>
      </c>
      <c r="D28" s="57" t="s">
        <v>53</v>
      </c>
      <c r="E28" s="58" t="s">
        <v>54</v>
      </c>
      <c r="F28" s="59" t="s">
        <v>26</v>
      </c>
      <c r="G28" s="60">
        <f t="shared" ref="G28:H28" si="31">G26+7</f>
        <v>45441</v>
      </c>
      <c r="H28" s="61">
        <f t="shared" si="31"/>
        <v>45441</v>
      </c>
      <c r="I28" s="75">
        <f>WORKDAY($G28,-2)</f>
        <v>45439</v>
      </c>
      <c r="J28" s="63">
        <f>WORKDAY($G28,-2)</f>
        <v>45439</v>
      </c>
      <c r="K28" s="64">
        <f>H28+50</f>
        <v>45491</v>
      </c>
      <c r="L28" s="64">
        <f>K28+4</f>
        <v>45495</v>
      </c>
      <c r="M28" s="64"/>
      <c r="N28" s="65" t="s">
        <v>24</v>
      </c>
      <c r="O28" s="26"/>
      <c r="P28" s="1"/>
      <c r="Q28" s="1"/>
      <c r="R28" s="1"/>
      <c r="S28" s="1"/>
      <c r="T28" s="1"/>
    </row>
    <row r="29" spans="1:20" ht="27" customHeight="1" thickBot="1">
      <c r="A29" s="25"/>
      <c r="B29" s="76"/>
      <c r="C29" s="86">
        <f t="shared" ref="C29" si="32">C28</f>
        <v>22</v>
      </c>
      <c r="D29" s="77" t="s">
        <v>59</v>
      </c>
      <c r="E29" s="78" t="s">
        <v>60</v>
      </c>
      <c r="F29" s="79" t="s">
        <v>26</v>
      </c>
      <c r="G29" s="80">
        <f t="shared" ref="G29" si="33">G27+7</f>
        <v>45441</v>
      </c>
      <c r="H29" s="81">
        <f t="shared" ref="H29" si="34">G29+1</f>
        <v>45442</v>
      </c>
      <c r="I29" s="82">
        <f t="shared" ref="I29" si="35">I28</f>
        <v>45439</v>
      </c>
      <c r="J29" s="83">
        <f>I28</f>
        <v>45439</v>
      </c>
      <c r="K29" s="84"/>
      <c r="L29" s="84"/>
      <c r="M29" s="84">
        <f>H29+51</f>
        <v>45493</v>
      </c>
      <c r="N29" s="85" t="s">
        <v>27</v>
      </c>
      <c r="O29" s="26"/>
      <c r="P29" s="1"/>
      <c r="Q29" s="1"/>
      <c r="R29" s="1"/>
      <c r="S29" s="1"/>
      <c r="T29" s="1"/>
    </row>
    <row r="30" spans="1:20" ht="21.75" customHeight="1">
      <c r="B30" s="54"/>
      <c r="C30" s="30"/>
      <c r="D30" s="6"/>
      <c r="E30" s="31"/>
      <c r="F30" s="32"/>
      <c r="G30" s="33"/>
      <c r="H30" s="34"/>
      <c r="I30" s="35" t="s">
        <v>30</v>
      </c>
      <c r="J30" s="36"/>
      <c r="K30" s="36"/>
      <c r="L30" s="36"/>
      <c r="M30" s="27"/>
      <c r="O30" s="28"/>
      <c r="P30" s="28"/>
      <c r="Q30" s="1"/>
      <c r="R30" s="1"/>
      <c r="S30" s="1"/>
      <c r="T30" s="1"/>
    </row>
    <row r="31" spans="1:20" ht="21.95" customHeight="1">
      <c r="B31" s="8"/>
      <c r="C31" s="37" t="s">
        <v>31</v>
      </c>
      <c r="D31" s="38" t="s">
        <v>32</v>
      </c>
      <c r="E31" s="31"/>
      <c r="F31" s="32"/>
      <c r="G31" s="33"/>
      <c r="H31" s="34"/>
      <c r="I31" s="35"/>
      <c r="J31" s="36"/>
      <c r="K31" s="36"/>
      <c r="L31" s="36"/>
      <c r="M31" s="27"/>
      <c r="O31" s="39"/>
      <c r="P31" s="39"/>
      <c r="Q31" s="39"/>
      <c r="R31" s="39"/>
      <c r="S31" s="1"/>
      <c r="T31" s="1"/>
    </row>
    <row r="32" spans="1:20" ht="21.95" customHeight="1">
      <c r="B32" s="8"/>
      <c r="C32" s="37" t="s">
        <v>31</v>
      </c>
      <c r="D32" s="38" t="s">
        <v>33</v>
      </c>
      <c r="E32" s="31"/>
      <c r="F32" s="32"/>
      <c r="G32" s="33"/>
      <c r="H32" s="34"/>
      <c r="I32" s="35"/>
      <c r="J32" s="36"/>
      <c r="K32" s="36"/>
      <c r="L32" s="36"/>
      <c r="M32" s="27"/>
      <c r="O32" s="39"/>
      <c r="P32" s="39"/>
      <c r="Q32" s="39"/>
      <c r="R32" s="39"/>
      <c r="S32" s="1"/>
      <c r="T32" s="1"/>
    </row>
    <row r="33" spans="2:20" ht="21.95" customHeight="1">
      <c r="B33" s="8"/>
      <c r="C33" s="37" t="s">
        <v>31</v>
      </c>
      <c r="D33" s="38" t="s">
        <v>34</v>
      </c>
      <c r="E33" s="31"/>
      <c r="F33" s="32"/>
      <c r="G33" s="33"/>
      <c r="H33" s="34"/>
      <c r="I33" s="35"/>
      <c r="J33" s="8"/>
      <c r="K33" s="36"/>
      <c r="L33" s="36"/>
      <c r="M33" s="27"/>
      <c r="O33" s="39"/>
      <c r="P33" s="39"/>
      <c r="Q33" s="39"/>
      <c r="R33" s="39"/>
    </row>
    <row r="34" spans="2:20" ht="21.95" customHeight="1">
      <c r="B34" s="8"/>
      <c r="C34" s="37"/>
      <c r="D34" s="38"/>
      <c r="E34" s="31"/>
      <c r="F34" s="32"/>
      <c r="G34" s="33"/>
      <c r="H34" s="34"/>
      <c r="I34" s="35"/>
      <c r="J34" s="8"/>
      <c r="K34" s="36"/>
      <c r="L34" s="36"/>
      <c r="M34" s="27"/>
      <c r="O34" s="39"/>
      <c r="P34" s="39"/>
      <c r="Q34" s="39"/>
      <c r="R34" s="39"/>
    </row>
    <row r="35" spans="2:20" ht="21.95" customHeight="1">
      <c r="B35" s="38"/>
      <c r="C35" s="37"/>
      <c r="D35" s="66" t="s">
        <v>61</v>
      </c>
      <c r="E35" s="40"/>
      <c r="F35" s="40"/>
      <c r="G35" s="41"/>
      <c r="H35" s="42"/>
      <c r="I35" s="42"/>
      <c r="J35" s="8"/>
      <c r="K35" s="36"/>
      <c r="L35" s="36"/>
      <c r="M35" s="27"/>
      <c r="O35" s="28"/>
      <c r="P35" s="28"/>
      <c r="Q35" s="28"/>
      <c r="R35" s="28"/>
      <c r="S35" s="43"/>
      <c r="T35" s="43"/>
    </row>
    <row r="36" spans="2:20" ht="21.95" customHeight="1">
      <c r="B36" s="37"/>
      <c r="C36" s="37" t="s">
        <v>63</v>
      </c>
      <c r="D36" s="38" t="s">
        <v>64</v>
      </c>
      <c r="E36" s="40"/>
      <c r="F36" s="40"/>
      <c r="G36" s="41"/>
      <c r="H36" s="42"/>
      <c r="I36" s="42"/>
      <c r="J36" s="8"/>
      <c r="K36" s="36"/>
      <c r="L36" s="36"/>
      <c r="M36" s="27"/>
      <c r="O36" s="28"/>
      <c r="P36" s="28"/>
      <c r="Q36" s="28"/>
      <c r="R36" s="28"/>
      <c r="S36" s="43"/>
      <c r="T36" s="43"/>
    </row>
    <row r="37" spans="2:20" ht="21.95" customHeight="1">
      <c r="B37" s="37"/>
      <c r="C37" s="37" t="s">
        <v>68</v>
      </c>
      <c r="D37" s="38" t="s">
        <v>69</v>
      </c>
      <c r="E37" s="40"/>
      <c r="F37" s="40"/>
      <c r="G37" s="41"/>
      <c r="H37" s="42"/>
      <c r="I37" s="42"/>
      <c r="J37" s="8"/>
      <c r="K37" s="36"/>
      <c r="L37" s="36"/>
      <c r="M37" s="27"/>
      <c r="O37" s="28"/>
      <c r="P37" s="28"/>
      <c r="Q37" s="28"/>
      <c r="R37" s="28"/>
      <c r="S37" s="43"/>
      <c r="T37" s="43"/>
    </row>
    <row r="38" spans="2:20" ht="21.95" customHeight="1">
      <c r="B38" s="8"/>
      <c r="C38" s="37"/>
      <c r="E38" s="67"/>
      <c r="F38" s="68"/>
      <c r="G38" s="69"/>
      <c r="H38" s="70"/>
      <c r="I38" s="71"/>
      <c r="J38" s="72"/>
      <c r="K38" s="36"/>
      <c r="L38" s="36"/>
      <c r="M38" s="27"/>
      <c r="O38" s="39"/>
      <c r="P38" s="39"/>
      <c r="Q38" s="39"/>
      <c r="R38" s="39"/>
    </row>
    <row r="39" spans="2:20" ht="21.95" customHeight="1">
      <c r="B39" s="37"/>
      <c r="C39" s="37"/>
      <c r="D39" s="38"/>
      <c r="E39" s="40"/>
      <c r="F39" s="40"/>
      <c r="G39" s="41"/>
      <c r="H39" s="42"/>
      <c r="I39" s="42"/>
      <c r="J39" s="8"/>
      <c r="K39" s="36"/>
      <c r="L39" s="36"/>
      <c r="M39" s="27"/>
      <c r="O39" s="28"/>
      <c r="P39" s="28"/>
      <c r="Q39" s="28"/>
      <c r="R39" s="28"/>
      <c r="S39" s="43"/>
      <c r="T39" s="43"/>
    </row>
    <row r="40" spans="2:20" ht="21.95" customHeight="1">
      <c r="B40" s="37"/>
      <c r="E40" s="40"/>
      <c r="F40" s="40"/>
      <c r="G40" s="41"/>
      <c r="H40" s="42"/>
      <c r="I40" s="42"/>
      <c r="J40" s="8"/>
      <c r="K40" s="36"/>
      <c r="L40" s="36"/>
      <c r="M40" s="27"/>
      <c r="O40" s="28"/>
      <c r="P40" s="28"/>
      <c r="Q40" s="28"/>
      <c r="R40" s="28"/>
      <c r="S40" s="43"/>
      <c r="T40" s="43"/>
    </row>
    <row r="41" spans="2:20" ht="21.95" customHeight="1">
      <c r="B41" s="9" t="s">
        <v>35</v>
      </c>
      <c r="D41" s="1"/>
      <c r="E41" s="1"/>
      <c r="F41" s="1"/>
      <c r="G41" s="1"/>
      <c r="H41" s="1"/>
      <c r="I41" s="1"/>
      <c r="J41" s="28"/>
      <c r="K41" s="28"/>
      <c r="L41" s="28"/>
      <c r="M41" s="28"/>
      <c r="Q41" s="28"/>
      <c r="R41" s="28"/>
      <c r="S41" s="28"/>
      <c r="T41" s="28"/>
    </row>
    <row r="42" spans="2:20" ht="21.95" customHeight="1">
      <c r="B42" s="1"/>
      <c r="C42" s="1"/>
      <c r="D42" s="1"/>
      <c r="E42" s="1"/>
      <c r="F42" s="1"/>
      <c r="G42" s="1"/>
      <c r="H42" s="1"/>
      <c r="I42" s="1"/>
      <c r="J42" s="28"/>
      <c r="K42" s="28"/>
      <c r="L42" s="28"/>
      <c r="M42" s="28"/>
      <c r="Q42" s="28"/>
      <c r="R42" s="28"/>
      <c r="S42" s="28"/>
      <c r="T42" s="28"/>
    </row>
    <row r="43" spans="2:20" ht="21.95" customHeight="1">
      <c r="G43" s="46"/>
      <c r="H43" s="28"/>
      <c r="I43" s="28"/>
      <c r="J43" s="28"/>
      <c r="K43" s="28"/>
      <c r="L43" s="28"/>
      <c r="M43" s="28"/>
      <c r="Q43" s="28"/>
      <c r="R43" s="28"/>
      <c r="S43" s="28"/>
      <c r="T43" s="28"/>
    </row>
    <row r="44" spans="2:20" ht="21.95" customHeight="1">
      <c r="Q44" s="28"/>
      <c r="R44" s="28"/>
      <c r="S44" s="28"/>
      <c r="T44" s="28"/>
    </row>
    <row r="45" spans="2:20" ht="21.95" customHeight="1"/>
    <row r="46" spans="2:20" ht="21.95" customHeight="1"/>
    <row r="47" spans="2:20" ht="21.95" customHeight="1"/>
    <row r="48" spans="2:20" ht="21.95" customHeight="1"/>
    <row r="49" spans="2:2" ht="21.95" customHeight="1">
      <c r="B49" s="29" t="s">
        <v>36</v>
      </c>
    </row>
    <row r="50" spans="2:2" ht="21.95" customHeight="1"/>
    <row r="51" spans="2:2" ht="21.75" customHeight="1"/>
    <row r="52" spans="2:2" ht="21.75" customHeight="1"/>
    <row r="53" spans="2:2" ht="21.75" customHeight="1"/>
    <row r="54" spans="2:2" ht="21.75" customHeight="1"/>
    <row r="55" spans="2:2" ht="21.75" customHeight="1"/>
    <row r="56" spans="2:2" ht="21.75" customHeight="1"/>
    <row r="57" spans="2:2" ht="21.75" customHeight="1"/>
    <row r="58" spans="2:2" ht="24" customHeight="1"/>
    <row r="59" spans="2:2" ht="24" customHeight="1"/>
  </sheetData>
  <mergeCells count="21">
    <mergeCell ref="D23:M23"/>
    <mergeCell ref="D22:M22"/>
    <mergeCell ref="K12:K13"/>
    <mergeCell ref="L12:L13"/>
    <mergeCell ref="M12:M13"/>
    <mergeCell ref="I9:J10"/>
    <mergeCell ref="M9:N10"/>
    <mergeCell ref="D11:D13"/>
    <mergeCell ref="E11:E13"/>
    <mergeCell ref="F11:F13"/>
    <mergeCell ref="G11:H11"/>
    <mergeCell ref="I11:J11"/>
    <mergeCell ref="K11:M11"/>
    <mergeCell ref="N11:N13"/>
    <mergeCell ref="G12:H13"/>
    <mergeCell ref="N5:O5"/>
    <mergeCell ref="B2:H3"/>
    <mergeCell ref="J2:M2"/>
    <mergeCell ref="J3:M3"/>
    <mergeCell ref="N3:O3"/>
    <mergeCell ref="N4:O4"/>
  </mergeCells>
  <phoneticPr fontId="6"/>
  <hyperlinks>
    <hyperlink ref="G7" r:id="rId1" xr:uid="{29CF3274-87AA-4B29-873D-4DA280E283E9}"/>
    <hyperlink ref="N2:P2" r:id="rId2" display="お問い合わせはこちらから" xr:uid="{388982AF-BEDE-45CC-91AA-7216E2B1248A}"/>
    <hyperlink ref="L12:L13" r:id="rId3" display="MILANO" xr:uid="{3E30425C-09AB-4635-A5BB-15835D165815}"/>
    <hyperlink ref="M12:M13" r:id="rId4" display="BARCELONA" xr:uid="{BCB6C9F3-3D31-4039-8214-AE806373F9E1}"/>
  </hyperlinks>
  <printOptions horizontalCentered="1" verticalCentered="1"/>
  <pageMargins left="0.25" right="0.25" top="0.75" bottom="0.75" header="0.3" footer="0.3"/>
  <pageSetup paperSize="9" scale="43" orientation="landscape"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8ef5a6c-24cd-4e9c-8721-c0daa9528b8a" xsi:nil="true"/>
    <lcf76f155ced4ddcb4097134ff3c332f xmlns="e1f0e1d5-760b-46e3-82b6-8bcb246f52ed">
      <Terms xmlns="http://schemas.microsoft.com/office/infopath/2007/PartnerControls"/>
    </lcf76f155ced4ddcb4097134ff3c332f>
    <_Flow_SignoffStatus xmlns="e1f0e1d5-760b-46e3-82b6-8bcb246f52e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175123-25F9-4F2C-A89A-EAD4423765CB}">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purl.org/dc/dcmitype/"/>
    <ds:schemaRef ds:uri="e1f0e1d5-760b-46e3-82b6-8bcb246f52ed"/>
    <ds:schemaRef ds:uri="http://schemas.microsoft.com/office/infopath/2007/PartnerControls"/>
    <ds:schemaRef ds:uri="http://schemas.openxmlformats.org/package/2006/metadata/core-properties"/>
    <ds:schemaRef ds:uri="78ef5a6c-24cd-4e9c-8721-c0daa9528b8a"/>
  </ds:schemaRefs>
</ds:datastoreItem>
</file>

<file path=customXml/itemProps2.xml><?xml version="1.0" encoding="utf-8"?>
<ds:datastoreItem xmlns:ds="http://schemas.openxmlformats.org/officeDocument/2006/customXml" ds:itemID="{DD288E82-3FA9-4411-BF88-4CD481C34950}">
  <ds:schemaRefs>
    <ds:schemaRef ds:uri="http://schemas.microsoft.com/sharepoint/v3/contenttype/forms"/>
  </ds:schemaRefs>
</ds:datastoreItem>
</file>

<file path=customXml/itemProps3.xml><?xml version="1.0" encoding="utf-8"?>
<ds:datastoreItem xmlns:ds="http://schemas.openxmlformats.org/officeDocument/2006/customXml" ds:itemID="{D0F8374E-8F6B-4139-9A68-B98FD7B30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地中海  神戸</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yuzo.mukai(TCL)</cp:lastModifiedBy>
  <cp:revision/>
  <cp:lastPrinted>2024-04-18T03:36:38Z</cp:lastPrinted>
  <dcterms:created xsi:type="dcterms:W3CDTF">2011-03-15T06:58:11Z</dcterms:created>
  <dcterms:modified xsi:type="dcterms:W3CDTF">2024-04-18T03:37:09Z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0x01010009A3CE6793C95A41B07F73C09E674556</vt:lpwstr>
  </property>
</Properties>
</file>